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Põllküla MS/"/>
    </mc:Choice>
  </mc:AlternateContent>
  <xr:revisionPtr revIDLastSave="1982" documentId="13_ncr:1_{527BB10C-8909-4436-9A7C-A24F53E7C016}" xr6:coauthVersionLast="47" xr6:coauthVersionMax="47" xr10:uidLastSave="{59C45976-CEE0-4C04-AF5A-CC6315B8912D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8" i="11" l="1"/>
  <c r="F95" i="11"/>
  <c r="F134" i="11"/>
  <c r="F148" i="11"/>
  <c r="F184" i="11"/>
  <c r="F221" i="11"/>
  <c r="F257" i="11"/>
  <c r="F245" i="11"/>
  <c r="F246" i="11"/>
  <c r="F247" i="11"/>
  <c r="F248" i="11"/>
  <c r="F249" i="11"/>
  <c r="F250" i="11"/>
  <c r="F208" i="11"/>
  <c r="F209" i="11"/>
  <c r="F210" i="11"/>
  <c r="F211" i="11"/>
  <c r="F212" i="11"/>
  <c r="F213" i="11"/>
  <c r="F214" i="11"/>
  <c r="F172" i="11"/>
  <c r="F173" i="11"/>
  <c r="F174" i="11"/>
  <c r="F175" i="11"/>
  <c r="F176" i="11"/>
  <c r="F177" i="11"/>
  <c r="F119" i="11"/>
  <c r="F120" i="11"/>
  <c r="F121" i="11"/>
  <c r="F122" i="11"/>
  <c r="F123" i="11"/>
  <c r="F124" i="11"/>
  <c r="F125" i="11"/>
  <c r="F126" i="11"/>
  <c r="F127" i="11"/>
  <c r="F80" i="11"/>
  <c r="F81" i="11"/>
  <c r="F82" i="11"/>
  <c r="F83" i="11"/>
  <c r="F84" i="11"/>
  <c r="F85" i="11"/>
  <c r="F86" i="11"/>
  <c r="F87" i="11"/>
  <c r="F88" i="11"/>
  <c r="F256" i="11" l="1"/>
  <c r="F220" i="11"/>
  <c r="F216" i="11"/>
  <c r="F252" i="11"/>
  <c r="F179" i="11"/>
  <c r="F183" i="11"/>
  <c r="F133" i="11"/>
  <c r="F255" i="11"/>
  <c r="F253" i="11"/>
  <c r="F251" i="11"/>
  <c r="F244" i="11"/>
  <c r="F243" i="11"/>
  <c r="F242" i="11"/>
  <c r="F241" i="11"/>
  <c r="F240" i="11"/>
  <c r="F239" i="11"/>
  <c r="F238" i="11"/>
  <c r="F237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224" i="11"/>
  <c r="F223" i="11"/>
  <c r="F219" i="11"/>
  <c r="F217" i="11"/>
  <c r="F215" i="11"/>
  <c r="F207" i="11"/>
  <c r="F206" i="11"/>
  <c r="F205" i="11"/>
  <c r="F204" i="11"/>
  <c r="F203" i="11"/>
  <c r="F202" i="11"/>
  <c r="F201" i="11"/>
  <c r="F200" i="11"/>
  <c r="F199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2" i="11"/>
  <c r="F180" i="11"/>
  <c r="F178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7" i="11"/>
  <c r="F146" i="11"/>
  <c r="F144" i="11"/>
  <c r="F143" i="11"/>
  <c r="F142" i="11"/>
  <c r="F141" i="11"/>
  <c r="F140" i="11"/>
  <c r="F139" i="11"/>
  <c r="F138" i="11"/>
  <c r="F137" i="11"/>
  <c r="F136" i="11"/>
  <c r="F132" i="11"/>
  <c r="F130" i="11"/>
  <c r="F129" i="11"/>
  <c r="F128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27" i="11"/>
  <c r="F28" i="11"/>
  <c r="F29" i="11"/>
  <c r="F30" i="11"/>
  <c r="F31" i="11"/>
  <c r="F32" i="11"/>
  <c r="F33" i="11"/>
  <c r="F34" i="11"/>
  <c r="F35" i="11"/>
  <c r="F48" i="11" l="1"/>
  <c r="F49" i="11"/>
  <c r="F50" i="11"/>
  <c r="F51" i="11"/>
  <c r="F58" i="11" l="1"/>
  <c r="F59" i="11"/>
  <c r="F60" i="11"/>
  <c r="F12" i="11" l="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37" i="11"/>
  <c r="F38" i="11"/>
  <c r="F11" i="11" l="1"/>
  <c r="F89" i="11"/>
  <c r="F90" i="11"/>
  <c r="F77" i="11" l="1"/>
  <c r="F78" i="11"/>
  <c r="F79" i="11"/>
  <c r="F94" i="11" l="1"/>
  <c r="F91" i="11"/>
  <c r="F93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39" i="11" l="1"/>
  <c r="F40" i="11"/>
  <c r="F41" i="11"/>
  <c r="F42" i="11"/>
  <c r="F43" i="11"/>
  <c r="F44" i="11"/>
  <c r="F45" i="11"/>
  <c r="F46" i="11"/>
  <c r="F47" i="11" l="1"/>
  <c r="F53" i="11" l="1"/>
  <c r="F10" i="11"/>
  <c r="F54" i="11" l="1"/>
  <c r="F55" i="11" l="1"/>
  <c r="F56" i="11" s="1"/>
  <c r="E259" i="11" l="1"/>
  <c r="E260" i="11" l="1"/>
</calcChain>
</file>

<file path=xl/sharedStrings.xml><?xml version="1.0" encoding="utf-8"?>
<sst xmlns="http://schemas.openxmlformats.org/spreadsheetml/2006/main" count="502" uniqueCount="150">
  <si>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</si>
  <si>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</si>
  <si>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</si>
  <si>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</si>
  <si>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</si>
  <si>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</si>
  <si>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</si>
  <si>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</si>
  <si>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</si>
  <si>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</si>
  <si>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</si>
  <si>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</si>
  <si>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</si>
  <si>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</si>
  <si>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</si>
  <si>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</si>
  <si>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</si>
  <si>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</si>
  <si>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</si>
  <si>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</si>
  <si>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</si>
  <si>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</si>
  <si>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</si>
  <si>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</si>
  <si>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</si>
  <si>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</si>
  <si>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</si>
  <si>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</si>
  <si>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</si>
  <si>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</si>
  <si>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</si>
  <si>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</si>
  <si>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</si>
  <si>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</si>
  <si>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</si>
  <si>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</si>
  <si>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</si>
  <si>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1 kompl.</t>
  </si>
  <si>
    <t>Di 300mm plasttruubi torustiku, tüüp 30-PT, a. 9m ehitamine ilma otsakuta (gofreeritud, Sn8) (tüüpjoonis 1.7 2008a)</t>
  </si>
  <si>
    <t>Truupide rekonstrueerimine ja ehitamine</t>
  </si>
  <si>
    <t>Võsa, peenmetsa ja metsa raie, koondamine hunnikutesse ja kokkuvedu 1000m</t>
  </si>
  <si>
    <t>Di=40 cm plasttruubi torustiku, tüüp 40PT, ehitamine (profileeritud plasttoru, SN8)</t>
  </si>
  <si>
    <t>Di=50 cm plasttruubi torustiku, tüüp 50PT, ehitamine (profileeritud plasttoru, SN8)</t>
  </si>
  <si>
    <t>RE - rekonstrueeritava eesvoolu kaeve</t>
  </si>
  <si>
    <t>ET - ehitatava teekraavi kaeve</t>
  </si>
  <si>
    <t>RK - rekonstrueeritava kuivenduskraavi kaeve</t>
  </si>
  <si>
    <t>Tee rajatiste mahamärkimine</t>
  </si>
  <si>
    <t>RT - rekonstrueeritava teekraavi kaeve</t>
  </si>
  <si>
    <t>Truupide mahamärkimine</t>
  </si>
  <si>
    <t>2 otsakut</t>
  </si>
  <si>
    <t>Tee parameetrite ja -elementide mahamärkimine (telg, servad, kraavide siseservad)</t>
  </si>
  <si>
    <t>Uute kraavide ja nõvade mahamärkimine</t>
  </si>
  <si>
    <t>Kruusast teekatte ehitustööd koos tihendamisega, H=10sm, Purustatud kruus, Positsioon nr. 6, L=4,5m (+materjal ja vedu karjäärist)</t>
  </si>
  <si>
    <t>Tee- ja kraavitrassi ning teerajatiste alune kändude juurimine ekskavaatoriga</t>
  </si>
  <si>
    <t>HE - hooldatava eesvoolu kaeve</t>
  </si>
  <si>
    <t>EK - ehitatava kuivenduskraavi kaeve</t>
  </si>
  <si>
    <t>Di=80 cm plasttruubi torustiku, tüüp 80PT, ehitamine (profileeritud plasttoru, SN8)</t>
  </si>
  <si>
    <t>m³</t>
  </si>
  <si>
    <t>Kruusast teealuse ehitustööd koos tihendamisega H=30sm, Sorteeritud kruus, Positsioon nr. 4 (+materjal ja vedu karjäärist)</t>
  </si>
  <si>
    <t>Lisa 1 - Hinnapakkumuse vorm hankes "Põllküla maaparandussüsteemi rekonstrueerimine"</t>
  </si>
  <si>
    <t>Põllküla maaparandussüsteemi rekonstrueerimine</t>
  </si>
  <si>
    <t>446,2 ha</t>
  </si>
  <si>
    <t>Põllküla maaparandussüsteemi rekonstrueerimine kokku</t>
  </si>
  <si>
    <t>Koordinaatidega seotud teostusjoonise koostamine koos Tee380, Laoküla metsatee, Ülejõe tee, Põllküla tee, Sireli tee ja Kakupesa tee (RMK nõuete kohane ja digitaalne)</t>
  </si>
  <si>
    <t>Kakupesa tee (0,25 km) ehitamine kokku</t>
  </si>
  <si>
    <t>Kakupesa tee (0,25 km) ehitamine</t>
  </si>
  <si>
    <t>Sireli tee (0,45 km) ehitamine kokku</t>
  </si>
  <si>
    <t>Sireli tee (0,45 km) ehitamine</t>
  </si>
  <si>
    <t>Põllküla tee (0,195 km) ehitamine kokku</t>
  </si>
  <si>
    <t>Põllküla tee (0,195 km) ehitamine</t>
  </si>
  <si>
    <t>Ülejõe tee ehitramine kokku</t>
  </si>
  <si>
    <t>Ülejõe tee ehitramine</t>
  </si>
  <si>
    <t>Laoküla metsatee (1,435 km) ehitamine kokku</t>
  </si>
  <si>
    <t>Laoküla metsatee (1,435 km) ehitamine</t>
  </si>
  <si>
    <t>Tee380 tee (1,615 km) rekonstrueerimine kokku</t>
  </si>
  <si>
    <t>Tee380 tee (1,615 km) rekonstrueerimine</t>
  </si>
  <si>
    <t>Liiklusmärgi 221 "Anna teed" komplekti paigaldamine</t>
  </si>
  <si>
    <t>Lamapuidu eemaldamine kraavist ja kraavi muldelt / teetrassilt</t>
  </si>
  <si>
    <t>Muu voolutakituse likvideerimine</t>
  </si>
  <si>
    <t>Ehitustööde ajaks filtratsioonitõkke ekraanide rajamine ning ehitustööde järgne lammutamine ja utiliseerimine</t>
  </si>
  <si>
    <t>Ehitustlööde käigus filtratsioonitõkke ekraanide taha kogunenud sette eemaldamine voolusängist ja tasandamine</t>
  </si>
  <si>
    <r>
      <t>m</t>
    </r>
    <r>
      <rPr>
        <vertAlign val="superscript"/>
        <sz val="8"/>
        <color theme="1"/>
        <rFont val="Arial"/>
        <family val="2"/>
      </rPr>
      <t>3</t>
    </r>
  </si>
  <si>
    <t>Settebasseini mahamärkimine</t>
  </si>
  <si>
    <t>Settebasseini kaevamine, I-II gr. Pinnas</t>
  </si>
  <si>
    <t>Settebasseini kaevamine, III gr. Pinnas</t>
  </si>
  <si>
    <t>Settebasseini kaeve laialiajamine (60% kaevest)</t>
  </si>
  <si>
    <t>Settebasseini setteseüvise puhastamine 2 korda ehitustööde perioodil ning selle käigus saadava sette tasandamine</t>
  </si>
  <si>
    <t>UE - uuendatava eesvoolu kaeve</t>
  </si>
  <si>
    <t>HK - hooldatava kuivenduskraavi kaeve</t>
  </si>
  <si>
    <t>EN - ehitatava teenõva kaeve</t>
  </si>
  <si>
    <t>Kaeve laialiajamine (60% kaevest) koos mullete töötlemisega (vanad vallid, rööpad)</t>
  </si>
  <si>
    <t>Ekspluatatsioonieelne sette eemaldamine ekskavaatoriga ja tasandamine (10% põhikaevest)</t>
  </si>
  <si>
    <t>Ol.oleva kraavi sulgemine kohapealse pinnasega</t>
  </si>
  <si>
    <t>Muu voolutakituse likvideerimine (KÄSITSI)</t>
  </si>
  <si>
    <t>Di=60 cm plasttruubi torustiku, tüüp 60PT, ehitamine (profileeritud plasttoru, SN8)</t>
  </si>
  <si>
    <t>Ø 40 cm plasttruubi otsaku mattkindlustuse ehitamine (tüüp MAO)</t>
  </si>
  <si>
    <t>Ø 50 cm plasttruubi otsaku mattkindlustuse ehitamine (tüüp MAO)</t>
  </si>
  <si>
    <t>Ø 60 cm plasttruubi otsaku matt- ja kivikindlustuse ehitamine (tüüp MAOK)</t>
  </si>
  <si>
    <t>Ø 80 cm plasttruubi otsaku kivikindlustuse ehitamine (tüüp KOK)</t>
  </si>
  <si>
    <t>Kruuskatte (purustatud kruus positsioon nr 6) ehitus truupide ehitamisel (+materjal ja vedu karjäärist)</t>
  </si>
  <si>
    <t>Tähispostide paigaldamine truupidele</t>
  </si>
  <si>
    <t>Ø 50 cm truubitoru väljatõstmine ja utiliseerimine</t>
  </si>
  <si>
    <t>Ø 75 cm truubitoru väljatõstmine ja utiliseerimine</t>
  </si>
  <si>
    <t>Plasttruubi Ø 60 sm puhastamine settes, setet alla 1/2 Ø</t>
  </si>
  <si>
    <t>Plasttruubi Ø 80 sm puhastamine settes, setet alla 1/2 Ø</t>
  </si>
  <si>
    <t>Ol.oleva tee ja teekraede tasandamine ning töötlemine buldooseriga ühtlaseks aluseks</t>
  </si>
  <si>
    <t>Ol.oleva tee ja teekraede tasandamisel saadud aluse profileerimine ja tihendamine</t>
  </si>
  <si>
    <t>m²</t>
  </si>
  <si>
    <t>Ol.oleva maapinna tasandamine ning töötlemine buldooseriga ühtlaseks aluseks</t>
  </si>
  <si>
    <t>Ol.oleva maapinna tasandamisel saadud aluse tihendamine</t>
  </si>
  <si>
    <t>Ol.oleva maapinna tasandamisel saadud aluse tihendamine ja profileerimine ( muldeta lõikudel )</t>
  </si>
  <si>
    <t>Teetrassi madalamate kohtade täitmine kraavide / nõvade kaevemisel saadud mineraalpinnasega</t>
  </si>
  <si>
    <t>Tasandatud ja tihendatud maapinnale kraavide / nõvade kaevemisel saadud mineraalpinnasest mulde rajamine koos tihendamise ja profiili kujundamiega ( pealt laiusega 6,00m ja paksusega 0,30m )</t>
  </si>
  <si>
    <t>Tasandatud ja tihendatud maapinnale juurde veetavast mineraalpinnasest mulde rajamine rajamine koos tihendamise ja profiili kujundamieg ( pealt laiusega 6,00m ja keskmise paksusega 0,20m )</t>
  </si>
  <si>
    <t>Tasandatud ja tihendatud maapinnale juurde veetavast mineraalpinnasest mulde rajamine rajamine koos tihendamise ja profiili kujundamieg ( pealt laiusega 6,00m ja keskmise paksusega 0,40m )</t>
  </si>
  <si>
    <t>Tasandatud ja tihendatud maapinnale juurde veetavast mineraalpinnasest mulde rajamine rajamine koos tihendamise ja profiili kujundamieg ( pealt laiusega 6,00m ja keskmise paksusega 0,50m )</t>
  </si>
  <si>
    <t>Geotekstiili (Deklareeritud tõmbetugevus MD/CMD ≥20 kN/m, 5,0 m lai) paigaldamine tihendatud ja profileeritud muldele</t>
  </si>
  <si>
    <r>
      <t>m</t>
    </r>
    <r>
      <rPr>
        <vertAlign val="superscript"/>
        <sz val="8"/>
        <color theme="1"/>
        <rFont val="Arial"/>
        <family val="2"/>
      </rPr>
      <t>2</t>
    </r>
  </si>
  <si>
    <t>Kruusast teealuse ehitustööd koos tihendamisega H=20sm, Sorteeritud kruus, Positsioon nr. 4 (+materjal ja vedu karjäärist)</t>
  </si>
  <si>
    <t>Mahasõidukoht M3 katendi ehitamine koos tihendamisega  (A=4,5m, L=10 m, R=10 m) s.h.</t>
  </si>
  <si>
    <t>Mahasõidukoha aluse maapinna tasandamine ja tihendamine</t>
  </si>
  <si>
    <t>Geotekstiili (Deklareeritud tõmbetugevus MD/CMD ≥20 kN/m, 5,0 m lai) paigaldamine tihendatud ja profileeritud tee-elemendi muldele</t>
  </si>
  <si>
    <t>Kruusast teekatte ehitamine koos tihendamisega, H=30 cm, Sorteeritud kruus, Positsioon nr. 4 (+materjal ja vedu karjäärist)</t>
  </si>
  <si>
    <t>Mahasõidukoht M3* muldkeha ja katendi ehitamine koos tihendamisega  (A=4,5m, L=10 m, R=10 m) s.h.</t>
  </si>
  <si>
    <t>Muldkeha ehitamine, H=30 cm (kohapealne mineraalpinnas)</t>
  </si>
  <si>
    <t xml:space="preserve">Mullete ehitamine juurdeveetavast pinnasest (liiv (k≥0,5m/24h)) H=30sm paigaldamine ja tihendamine (+materjal ja vedu karjäärist) </t>
  </si>
  <si>
    <t>Kruusast teekatte ehitamine koos tihendamisega, H=40 cm, Sorteeritud kruus, Positsioon nr. 4 (+materjal ja vedu karjäärist)</t>
  </si>
  <si>
    <t>Mahasõidukoht M*_L15R10 muldkeha ja katendi ehitamine koos tihendamisega (A=4,5m, L=15 m, R=10 m) s.h.</t>
  </si>
  <si>
    <t>Mahasõidukoht M*_L50R10 muldkeha ja katendi ehitamine koos tihendamisega (A=4,5m, L=50 m, R=10 m) s.h.</t>
  </si>
  <si>
    <t>Teede T-kujulise ristmiku R-T* muldkeha ja katendi ehitamine koos tihendamisega (R=20m) s.h.</t>
  </si>
  <si>
    <t>Kruusast teealuse ehitamine koos tihendamisega, H=30 cm, Sorteeritud kruus, Positsioon nr. 4 (+materjal ja vedu karjäärist)</t>
  </si>
  <si>
    <t>Kruusast teekatte ehitamine koos tihendamisega, H=10 cm, Purustatud kruus, Positsioon nr. 6 (+materjal ja vedu karjäärist)</t>
  </si>
  <si>
    <t>T-kujulise tagasipööramise koha TP-T* muldkeha ja katendi ehitamine koos tihendamisega (harud pikkusega 50m ja R=20m) s.h.</t>
  </si>
  <si>
    <t>Kruusast teealuse ehitamine koos tihendamisega, H=20 cm, Sorteeritud kruus, Positsioon nr. 4 (+materjal ja vedu karjäärist)</t>
  </si>
  <si>
    <t>T-kujulise tagasipööramise koha TP-T*_L50/30R12,5/20 muldkeha ja katendi ehitamine koos tihendamisega (harud pikkusega 30m ja 50m ning R=20m ja 12,5m) s.h.</t>
  </si>
  <si>
    <t>Silmusekujulise tagasipööramiskoha TP-S katendi ehitamine koos tihendamiseka s.h.</t>
  </si>
  <si>
    <t>Kasvupinnase eemaldamine (H kesk = 30 cm) ja Ehituseks sobimatu pinnase kaevandamine</t>
  </si>
  <si>
    <t xml:space="preserve">Mahasõidukoha mullete ehitamine juurdeveetavast pinnasest (liiv (k≥0,5m/24h)) paigaldamine ja tihendamine (+materjal ja vedu karjäärist) </t>
  </si>
  <si>
    <t>Mahasõidukoha dreenkihi ehitamine juurdeveetavast pinnasest (liiv (k≥1,0m/24h)) paigaldamine ja tihendamine (hmin=20cm) (+materjal ja vedu karjäärist)</t>
  </si>
  <si>
    <t>Oleva mulde nõlvade planeerimine ja tihendamine</t>
  </si>
  <si>
    <t>Olemasoleva katendi freesimine</t>
  </si>
  <si>
    <t>Killustikalus (lubjakivikillustik) fr 32/63 kiilutud fr 12/16 kuluga 25kg/m² ja kiilutud fr 8/12 kuluga 15kg/m² alus H=25sm (+materjal ja vedu karjäärist)</t>
  </si>
  <si>
    <t>Tihedast asfaltbetoonist AC 16 surf 70/100 katte rajamine, H=6cm (+materjal ja vedu)</t>
  </si>
  <si>
    <t>Peenarde kindlustamine (Purustatud kruusast Positsioon nr. 6) H=6sm (+materjal ja vedu karjäärist)</t>
  </si>
  <si>
    <t>Muru kasvualuse rajamine ja külv</t>
  </si>
  <si>
    <t>Ol.oleva maapinna tasandamisel saadud aluse tihendamine ja profileerimine (muldeta lõikudel )</t>
  </si>
  <si>
    <t>Asfaltkattega mahasõidukohta rajamine Riigimaanteelt nr 11199 Põllküla - Madise km 1,800, Sireli teele s.h.</t>
  </si>
  <si>
    <t>Asfaltkattega mahasõidukohta rajamine Riigimaanteelt nr: 11199 Põllküla - Madise km 1,580, Kakupesa teele s.h.</t>
  </si>
  <si>
    <t>Asfaltkattega mahasõidukohta rajamine Riigimaanteelt nr 11174 Paldiski - Padise km 4,318, Põllküla metsateele s.h.</t>
  </si>
  <si>
    <t>Asfaltkattega mahasõidukohta rajamine Riigimaanteelt nr 11174 Paldiski - Padise km 3,682, Tee380-le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</si>
</sst>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color indexed="8"/>
      <name val="Arial"/>
      <family val="2"/>
    </font>
    <font>
      <i/>
      <sz val="8"/>
      <color theme="1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  <xf numFmtId="0" fontId="1" fillId="0" borderId="0"/>
  </cellStyleXfs>
  <cellXfs count="11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1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2" fillId="25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4" fontId="2" fillId="0" borderId="35" xfId="0" applyNumberFormat="1" applyFont="1" applyBorder="1" applyAlignment="1">
      <alignment horizontal="right" vertical="center" wrapText="1"/>
    </xf>
    <xf numFmtId="4" fontId="3" fillId="0" borderId="41" xfId="0" applyNumberFormat="1" applyFont="1" applyBorder="1" applyAlignment="1">
      <alignment horizontal="right" vertical="center" wrapText="1"/>
    </xf>
    <xf numFmtId="0" fontId="30" fillId="0" borderId="14" xfId="51" applyFont="1" applyBorder="1" applyAlignment="1">
      <alignment horizontal="right" vertical="center" wrapText="1"/>
    </xf>
    <xf numFmtId="0" fontId="24" fillId="0" borderId="14" xfId="0" applyFont="1" applyBorder="1" applyAlignment="1">
      <alignment horizontal="right" vertical="center"/>
    </xf>
    <xf numFmtId="0" fontId="2" fillId="0" borderId="14" xfId="42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4" fontId="2" fillId="0" borderId="42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2" fillId="0" borderId="14" xfId="72" applyFont="1" applyBorder="1" applyAlignment="1">
      <alignment vertical="center" wrapText="1"/>
    </xf>
    <xf numFmtId="0" fontId="2" fillId="25" borderId="14" xfId="0" applyFont="1" applyFill="1" applyBorder="1" applyAlignment="1">
      <alignment horizontal="left" vertical="center" wrapText="1"/>
    </xf>
    <xf numFmtId="1" fontId="2" fillId="0" borderId="14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7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4" fontId="3" fillId="0" borderId="3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right" vertical="center"/>
    </xf>
    <xf numFmtId="0" fontId="3" fillId="0" borderId="39" xfId="0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36" xfId="0" applyFont="1" applyFill="1" applyBorder="1" applyAlignment="1">
      <alignment horizontal="center" vertical="center"/>
    </xf>
    <xf numFmtId="0" fontId="31" fillId="24" borderId="37" xfId="0" applyFont="1" applyFill="1" applyBorder="1" applyAlignment="1">
      <alignment horizontal="center" vertical="center"/>
    </xf>
    <xf numFmtId="0" fontId="32" fillId="0" borderId="14" xfId="43" applyFont="1" applyBorder="1" applyAlignment="1">
      <alignment horizontal="left" vertical="center" wrapText="1"/>
    </xf>
    <xf numFmtId="0" fontId="33" fillId="0" borderId="14" xfId="0" applyFont="1" applyBorder="1" applyAlignment="1">
      <alignment horizontal="center" vertical="center"/>
    </xf>
    <xf numFmtId="3" fontId="33" fillId="0" borderId="14" xfId="0" applyNumberFormat="1" applyFont="1" applyBorder="1" applyAlignment="1">
      <alignment horizontal="right" vertical="center"/>
    </xf>
    <xf numFmtId="0" fontId="33" fillId="0" borderId="14" xfId="0" applyFont="1" applyBorder="1" applyAlignment="1">
      <alignment horizontal="left" vertical="center" wrapText="1"/>
    </xf>
    <xf numFmtId="0" fontId="33" fillId="0" borderId="14" xfId="0" applyFont="1" applyBorder="1" applyAlignment="1">
      <alignment horizontal="right" vertical="center"/>
    </xf>
    <xf numFmtId="0" fontId="33" fillId="0" borderId="14" xfId="0" applyFont="1" applyBorder="1" applyAlignment="1">
      <alignment horizontal="left" vertical="center"/>
    </xf>
    <xf numFmtId="0" fontId="33" fillId="0" borderId="14" xfId="0" applyFont="1" applyBorder="1" applyAlignment="1">
      <alignment vertical="center"/>
    </xf>
    <xf numFmtId="0" fontId="33" fillId="0" borderId="14" xfId="0" applyFont="1" applyBorder="1" applyAlignment="1">
      <alignment vertical="center" wrapText="1"/>
    </xf>
    <xf numFmtId="1" fontId="33" fillId="0" borderId="14" xfId="0" applyNumberFormat="1" applyFont="1" applyBorder="1" applyAlignment="1">
      <alignment horizontal="right" vertical="center"/>
    </xf>
    <xf numFmtId="0" fontId="32" fillId="0" borderId="14" xfId="51" applyFont="1" applyBorder="1" applyAlignment="1">
      <alignment horizontal="left" vertical="center" wrapText="1"/>
    </xf>
    <xf numFmtId="0" fontId="33" fillId="0" borderId="43" xfId="0" applyFont="1" applyBorder="1" applyAlignment="1">
      <alignment horizontal="left" vertical="center" wrapText="1"/>
    </xf>
    <xf numFmtId="0" fontId="33" fillId="0" borderId="43" xfId="0" applyFont="1" applyBorder="1" applyAlignment="1">
      <alignment horizontal="center" vertical="center"/>
    </xf>
    <xf numFmtId="3" fontId="33" fillId="0" borderId="43" xfId="0" applyNumberFormat="1" applyFont="1" applyBorder="1" applyAlignment="1">
      <alignment horizontal="right" vertical="center"/>
    </xf>
    <xf numFmtId="0" fontId="35" fillId="0" borderId="14" xfId="0" applyFont="1" applyBorder="1" applyAlignment="1">
      <alignment horizontal="center" vertical="center"/>
    </xf>
    <xf numFmtId="0" fontId="37" fillId="0" borderId="14" xfId="51" applyFont="1" applyBorder="1" applyAlignment="1">
      <alignment horizontal="left" vertical="center" wrapText="1"/>
    </xf>
    <xf numFmtId="0" fontId="33" fillId="0" borderId="14" xfId="0" applyFont="1" applyBorder="1" applyAlignment="1">
      <alignment horizontal="center" vertical="center" wrapText="1"/>
    </xf>
    <xf numFmtId="3" fontId="33" fillId="0" borderId="14" xfId="0" applyNumberFormat="1" applyFont="1" applyBorder="1" applyAlignment="1">
      <alignment horizontal="right" vertical="center" wrapText="1"/>
    </xf>
    <xf numFmtId="0" fontId="38" fillId="0" borderId="14" xfId="51" applyFont="1" applyBorder="1" applyAlignment="1">
      <alignment horizontal="right" vertical="center" wrapText="1"/>
    </xf>
    <xf numFmtId="3" fontId="32" fillId="0" borderId="14" xfId="0" applyNumberFormat="1" applyFont="1" applyBorder="1" applyAlignment="1">
      <alignment horizontal="right" vertical="center"/>
    </xf>
    <xf numFmtId="0" fontId="36" fillId="0" borderId="14" xfId="0" applyFont="1" applyBorder="1" applyAlignment="1">
      <alignment horizontal="right" vertical="center" wrapText="1"/>
    </xf>
    <xf numFmtId="0" fontId="30" fillId="24" borderId="14" xfId="51" applyFont="1" applyFill="1" applyBorder="1" applyAlignment="1">
      <alignment horizontal="right" vertical="center" wrapText="1"/>
    </xf>
    <xf numFmtId="0" fontId="37" fillId="0" borderId="14" xfId="51" applyFont="1" applyBorder="1" applyAlignment="1">
      <alignment horizontal="center" vertical="center" wrapText="1"/>
    </xf>
    <xf numFmtId="0" fontId="39" fillId="0" borderId="14" xfId="0" applyFont="1" applyBorder="1" applyAlignment="1">
      <alignment horizontal="right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73"/>
  <sheetViews>
    <sheetView tabSelected="1" topLeftCell="A237" workbookViewId="0">
      <selection activeCell="E259" sqref="E259:F25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3.8" customHeight="1" x14ac:dyDescent="0.25">
      <c r="A1" s="70" t="s">
        <v>59</v>
      </c>
      <c r="B1" s="71"/>
      <c r="C1" s="71"/>
      <c r="D1" s="71"/>
      <c r="E1" s="71"/>
      <c r="F1" s="71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2" t="s">
        <v>3</v>
      </c>
      <c r="B5" s="75" t="s">
        <v>1</v>
      </c>
      <c r="C5" s="75" t="s">
        <v>4</v>
      </c>
      <c r="D5" s="75" t="s">
        <v>5</v>
      </c>
      <c r="E5" s="78" t="s">
        <v>6</v>
      </c>
      <c r="F5" s="81" t="s">
        <v>7</v>
      </c>
    </row>
    <row r="6" spans="1:47" s="4" customFormat="1" ht="13.2" x14ac:dyDescent="0.25">
      <c r="A6" s="73"/>
      <c r="B6" s="76"/>
      <c r="C6" s="76"/>
      <c r="D6" s="76"/>
      <c r="E6" s="79"/>
      <c r="F6" s="82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74"/>
      <c r="B7" s="77"/>
      <c r="C7" s="77"/>
      <c r="D7" s="13" t="s">
        <v>61</v>
      </c>
      <c r="E7" s="80"/>
      <c r="F7" s="83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64" t="s">
        <v>60</v>
      </c>
      <c r="B8" s="65"/>
      <c r="C8" s="65"/>
      <c r="D8" s="65"/>
      <c r="E8" s="65"/>
      <c r="F8" s="66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84" t="s">
        <v>18</v>
      </c>
      <c r="B9" s="85"/>
      <c r="C9" s="85"/>
      <c r="D9" s="85"/>
      <c r="E9" s="85"/>
      <c r="F9" s="86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36" t="s">
        <v>40</v>
      </c>
      <c r="C10" s="37" t="s">
        <v>13</v>
      </c>
      <c r="D10" s="42">
        <v>100</v>
      </c>
      <c r="E10" s="30"/>
      <c r="F10" s="11">
        <f t="shared" ref="F10:F2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90" t="s">
        <v>53</v>
      </c>
      <c r="C11" s="91" t="s">
        <v>26</v>
      </c>
      <c r="D11" s="92">
        <v>34697</v>
      </c>
      <c r="E11" s="38"/>
      <c r="F11" s="11">
        <f t="shared" si="0"/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90" t="s">
        <v>77</v>
      </c>
      <c r="C12" s="91" t="s">
        <v>13</v>
      </c>
      <c r="D12" s="92">
        <v>262.99999999999994</v>
      </c>
      <c r="E12" s="30"/>
      <c r="F12" s="11">
        <f>SUM(D12*E12)</f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90" t="s">
        <v>78</v>
      </c>
      <c r="C13" s="91" t="s">
        <v>15</v>
      </c>
      <c r="D13" s="92">
        <v>772</v>
      </c>
      <c r="E13" s="30"/>
      <c r="F13" s="11">
        <f>SUM(D13*E13)</f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8" customHeight="1" x14ac:dyDescent="0.25">
      <c r="A14" s="12">
        <v>5</v>
      </c>
      <c r="B14" s="90" t="s">
        <v>93</v>
      </c>
      <c r="C14" s="91" t="s">
        <v>15</v>
      </c>
      <c r="D14" s="92">
        <v>330</v>
      </c>
      <c r="E14" s="30"/>
      <c r="F14" s="11">
        <f t="shared" ref="F14:F15" si="1">SUM(D14*E14)</f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21.6" customHeight="1" x14ac:dyDescent="0.25">
      <c r="A15" s="12">
        <v>6</v>
      </c>
      <c r="B15" s="93" t="s">
        <v>79</v>
      </c>
      <c r="C15" s="91" t="s">
        <v>14</v>
      </c>
      <c r="D15" s="94">
        <v>9</v>
      </c>
      <c r="E15" s="30"/>
      <c r="F15" s="11">
        <f t="shared" si="1"/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21.6" customHeight="1" x14ac:dyDescent="0.25">
      <c r="A16" s="12">
        <v>7</v>
      </c>
      <c r="B16" s="93" t="s">
        <v>80</v>
      </c>
      <c r="C16" s="91" t="s">
        <v>81</v>
      </c>
      <c r="D16" s="94">
        <v>90</v>
      </c>
      <c r="E16" s="30"/>
      <c r="F16" s="11">
        <f t="shared" ref="F16:F19" si="2">SUM(D16*E16)</f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95" t="s">
        <v>82</v>
      </c>
      <c r="C17" s="91" t="s">
        <v>14</v>
      </c>
      <c r="D17" s="94">
        <v>3</v>
      </c>
      <c r="E17" s="30"/>
      <c r="F17" s="11">
        <f t="shared" si="2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95" t="s">
        <v>83</v>
      </c>
      <c r="C18" s="91" t="s">
        <v>81</v>
      </c>
      <c r="D18" s="94">
        <v>730</v>
      </c>
      <c r="E18" s="30"/>
      <c r="F18" s="11">
        <f t="shared" si="2"/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95" t="s">
        <v>84</v>
      </c>
      <c r="C19" s="91" t="s">
        <v>81</v>
      </c>
      <c r="D19" s="94">
        <v>486</v>
      </c>
      <c r="E19" s="30"/>
      <c r="F19" s="11">
        <f t="shared" si="2"/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95" t="s">
        <v>85</v>
      </c>
      <c r="C20" s="91" t="s">
        <v>81</v>
      </c>
      <c r="D20" s="94">
        <v>730</v>
      </c>
      <c r="E20" s="30"/>
      <c r="F20" s="11">
        <f t="shared" ref="F20:F23" si="3">SUM(D20*E20)</f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21.6" customHeight="1" x14ac:dyDescent="0.25">
      <c r="A21" s="12">
        <v>12</v>
      </c>
      <c r="B21" s="93" t="s">
        <v>86</v>
      </c>
      <c r="C21" s="91" t="s">
        <v>81</v>
      </c>
      <c r="D21" s="94">
        <v>484</v>
      </c>
      <c r="E21" s="30"/>
      <c r="F21" s="11">
        <f t="shared" si="3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96" t="s">
        <v>51</v>
      </c>
      <c r="C22" s="91" t="s">
        <v>15</v>
      </c>
      <c r="D22" s="92">
        <v>2300</v>
      </c>
      <c r="E22" s="30"/>
      <c r="F22" s="11">
        <f t="shared" si="3"/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96" t="s">
        <v>43</v>
      </c>
      <c r="C23" s="91" t="s">
        <v>15</v>
      </c>
      <c r="D23" s="92">
        <v>471</v>
      </c>
      <c r="E23" s="30"/>
      <c r="F23" s="11">
        <f t="shared" si="3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8" customHeight="1" x14ac:dyDescent="0.25">
      <c r="A24" s="12">
        <v>15</v>
      </c>
      <c r="B24" s="96" t="s">
        <v>87</v>
      </c>
      <c r="C24" s="91" t="s">
        <v>15</v>
      </c>
      <c r="D24" s="92">
        <v>1110</v>
      </c>
      <c r="E24" s="30"/>
      <c r="F24" s="11">
        <f t="shared" si="0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199999999999999" customHeight="1" x14ac:dyDescent="0.25">
      <c r="A25" s="12">
        <v>16</v>
      </c>
      <c r="B25" s="96" t="s">
        <v>54</v>
      </c>
      <c r="C25" s="91" t="s">
        <v>15</v>
      </c>
      <c r="D25" s="92">
        <v>210</v>
      </c>
      <c r="E25" s="30"/>
      <c r="F25" s="11">
        <f t="shared" si="0"/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96" t="s">
        <v>45</v>
      </c>
      <c r="C26" s="91" t="s">
        <v>15</v>
      </c>
      <c r="D26" s="92">
        <v>27398</v>
      </c>
      <c r="E26" s="30"/>
      <c r="F26" s="11">
        <f t="shared" ref="F26" si="4">SUM(D26*E26)</f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96" t="s">
        <v>55</v>
      </c>
      <c r="C27" s="91" t="s">
        <v>15</v>
      </c>
      <c r="D27" s="92">
        <v>17</v>
      </c>
      <c r="E27" s="30"/>
      <c r="F27" s="11">
        <f t="shared" ref="F27:F35" si="5">SUM(D27*E27)</f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96" t="s">
        <v>88</v>
      </c>
      <c r="C28" s="91" t="s">
        <v>15</v>
      </c>
      <c r="D28" s="92">
        <v>892</v>
      </c>
      <c r="E28" s="30"/>
      <c r="F28" s="11">
        <f t="shared" si="5"/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8" customHeight="1" x14ac:dyDescent="0.25">
      <c r="A29" s="12">
        <v>20</v>
      </c>
      <c r="B29" s="96" t="s">
        <v>47</v>
      </c>
      <c r="C29" s="91" t="s">
        <v>15</v>
      </c>
      <c r="D29" s="92">
        <v>2132</v>
      </c>
      <c r="E29" s="30"/>
      <c r="F29" s="11">
        <f t="shared" si="5"/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0.8" customHeight="1" x14ac:dyDescent="0.25">
      <c r="A30" s="12">
        <v>21</v>
      </c>
      <c r="B30" s="96" t="s">
        <v>44</v>
      </c>
      <c r="C30" s="91" t="s">
        <v>15</v>
      </c>
      <c r="D30" s="92">
        <v>2233</v>
      </c>
      <c r="E30" s="30"/>
      <c r="F30" s="11">
        <f t="shared" si="5"/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8" customHeight="1" x14ac:dyDescent="0.25">
      <c r="A31" s="12">
        <v>22</v>
      </c>
      <c r="B31" s="96" t="s">
        <v>89</v>
      </c>
      <c r="C31" s="91" t="s">
        <v>15</v>
      </c>
      <c r="D31" s="92">
        <v>234</v>
      </c>
      <c r="E31" s="30"/>
      <c r="F31" s="11">
        <f t="shared" si="5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21.6" customHeight="1" x14ac:dyDescent="0.25">
      <c r="A32" s="12">
        <v>23</v>
      </c>
      <c r="B32" s="97" t="s">
        <v>90</v>
      </c>
      <c r="C32" s="91" t="s">
        <v>15</v>
      </c>
      <c r="D32" s="92">
        <v>34697</v>
      </c>
      <c r="E32" s="30"/>
      <c r="F32" s="11">
        <f t="shared" si="5"/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21.6" customHeight="1" x14ac:dyDescent="0.25">
      <c r="A33" s="12">
        <v>24</v>
      </c>
      <c r="B33" s="93" t="s">
        <v>91</v>
      </c>
      <c r="C33" s="91" t="s">
        <v>15</v>
      </c>
      <c r="D33" s="92">
        <v>34697</v>
      </c>
      <c r="E33" s="30"/>
      <c r="F33" s="11">
        <f t="shared" si="5"/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8" customHeight="1" x14ac:dyDescent="0.25">
      <c r="A34" s="12">
        <v>25</v>
      </c>
      <c r="B34" s="97" t="s">
        <v>92</v>
      </c>
      <c r="C34" s="91" t="s">
        <v>15</v>
      </c>
      <c r="D34" s="92">
        <v>52</v>
      </c>
      <c r="E34" s="30"/>
      <c r="F34" s="11">
        <f t="shared" si="5"/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21.6" customHeight="1" x14ac:dyDescent="0.25">
      <c r="A35" s="12">
        <v>26</v>
      </c>
      <c r="B35" s="40" t="s">
        <v>38</v>
      </c>
      <c r="C35" s="91" t="s">
        <v>14</v>
      </c>
      <c r="D35" s="94">
        <v>27</v>
      </c>
      <c r="E35" s="30"/>
      <c r="F35" s="11">
        <f t="shared" si="5"/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2.6" customHeight="1" x14ac:dyDescent="0.25">
      <c r="A36" s="87" t="s">
        <v>39</v>
      </c>
      <c r="B36" s="88"/>
      <c r="C36" s="88"/>
      <c r="D36" s="88"/>
      <c r="E36" s="88"/>
      <c r="F36" s="89"/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27</v>
      </c>
      <c r="B37" s="95" t="s">
        <v>48</v>
      </c>
      <c r="C37" s="91" t="s">
        <v>14</v>
      </c>
      <c r="D37" s="98">
        <v>36</v>
      </c>
      <c r="E37" s="30"/>
      <c r="F37" s="11">
        <f t="shared" ref="F37:F47" si="6">SUM(D37*E37)</f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90" t="s">
        <v>41</v>
      </c>
      <c r="C38" s="91" t="s">
        <v>15</v>
      </c>
      <c r="D38" s="98">
        <v>199</v>
      </c>
      <c r="E38" s="30"/>
      <c r="F38" s="11">
        <f t="shared" si="6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90" t="s">
        <v>42</v>
      </c>
      <c r="C39" s="91" t="s">
        <v>15</v>
      </c>
      <c r="D39" s="98">
        <v>134</v>
      </c>
      <c r="E39" s="30"/>
      <c r="F39" s="11">
        <f t="shared" si="6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90" t="s">
        <v>94</v>
      </c>
      <c r="C40" s="91" t="s">
        <v>15</v>
      </c>
      <c r="D40" s="98">
        <v>19</v>
      </c>
      <c r="E40" s="30"/>
      <c r="F40" s="11">
        <f t="shared" si="6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8" customHeight="1" x14ac:dyDescent="0.25">
      <c r="A41" s="12">
        <v>31</v>
      </c>
      <c r="B41" s="90" t="s">
        <v>56</v>
      </c>
      <c r="C41" s="91" t="s">
        <v>15</v>
      </c>
      <c r="D41" s="98">
        <v>20</v>
      </c>
      <c r="E41" s="30"/>
      <c r="F41" s="11">
        <f t="shared" si="6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99" t="s">
        <v>95</v>
      </c>
      <c r="C42" s="91" t="s">
        <v>49</v>
      </c>
      <c r="D42" s="98">
        <v>20</v>
      </c>
      <c r="E42" s="30"/>
      <c r="F42" s="11">
        <f t="shared" si="6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99" t="s">
        <v>96</v>
      </c>
      <c r="C43" s="91" t="s">
        <v>49</v>
      </c>
      <c r="D43" s="98">
        <v>12</v>
      </c>
      <c r="E43" s="30"/>
      <c r="F43" s="11">
        <f t="shared" si="6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99" t="s">
        <v>97</v>
      </c>
      <c r="C44" s="91" t="s">
        <v>49</v>
      </c>
      <c r="D44" s="98">
        <v>2</v>
      </c>
      <c r="E44" s="30"/>
      <c r="F44" s="11">
        <f t="shared" si="6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99" t="s">
        <v>98</v>
      </c>
      <c r="C45" s="91" t="s">
        <v>49</v>
      </c>
      <c r="D45" s="98">
        <v>2</v>
      </c>
      <c r="E45" s="30"/>
      <c r="F45" s="11">
        <f t="shared" si="6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21.6" customHeight="1" x14ac:dyDescent="0.25">
      <c r="A46" s="12">
        <v>36</v>
      </c>
      <c r="B46" s="93" t="s">
        <v>99</v>
      </c>
      <c r="C46" s="91" t="s">
        <v>81</v>
      </c>
      <c r="D46" s="98">
        <v>115</v>
      </c>
      <c r="E46" s="10"/>
      <c r="F46" s="11">
        <f t="shared" si="6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93" t="s">
        <v>100</v>
      </c>
      <c r="C47" s="91" t="s">
        <v>14</v>
      </c>
      <c r="D47" s="98">
        <v>28</v>
      </c>
      <c r="E47" s="10"/>
      <c r="F47" s="11">
        <f t="shared" si="6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8" customHeight="1" x14ac:dyDescent="0.25">
      <c r="A48" s="12">
        <v>38</v>
      </c>
      <c r="B48" s="93" t="s">
        <v>101</v>
      </c>
      <c r="C48" s="91" t="s">
        <v>15</v>
      </c>
      <c r="D48" s="98">
        <v>80</v>
      </c>
      <c r="E48" s="10"/>
      <c r="F48" s="11">
        <f t="shared" ref="F48:F51" si="7">SUM(D48*E48)</f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93" t="s">
        <v>102</v>
      </c>
      <c r="C49" s="91" t="s">
        <v>15</v>
      </c>
      <c r="D49" s="98">
        <v>7</v>
      </c>
      <c r="E49" s="10"/>
      <c r="F49" s="11">
        <f t="shared" si="7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93" t="s">
        <v>103</v>
      </c>
      <c r="C50" s="91" t="s">
        <v>15</v>
      </c>
      <c r="D50" s="98">
        <v>10</v>
      </c>
      <c r="E50" s="10"/>
      <c r="F50" s="11">
        <f t="shared" si="7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0.8" customHeight="1" x14ac:dyDescent="0.25">
      <c r="A51" s="12">
        <v>41</v>
      </c>
      <c r="B51" s="93" t="s">
        <v>104</v>
      </c>
      <c r="C51" s="91" t="s">
        <v>15</v>
      </c>
      <c r="D51" s="98">
        <v>34</v>
      </c>
      <c r="E51" s="10"/>
      <c r="F51" s="11">
        <f t="shared" si="7"/>
        <v>0</v>
      </c>
      <c r="G51" s="1"/>
      <c r="H51" s="1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s="4" customFormat="1" ht="12.6" customHeight="1" x14ac:dyDescent="0.25">
      <c r="A52" s="84" t="s">
        <v>22</v>
      </c>
      <c r="B52" s="85"/>
      <c r="C52" s="85"/>
      <c r="D52" s="85"/>
      <c r="E52" s="85"/>
      <c r="F52" s="8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</row>
    <row r="53" spans="1:47" s="4" customFormat="1" ht="10.8" customHeight="1" x14ac:dyDescent="0.25">
      <c r="A53" s="12">
        <v>42</v>
      </c>
      <c r="B53" s="20" t="s">
        <v>23</v>
      </c>
      <c r="C53" s="15" t="s">
        <v>14</v>
      </c>
      <c r="D53" s="17">
        <v>6</v>
      </c>
      <c r="E53" s="19"/>
      <c r="F53" s="11">
        <f t="shared" ref="F53:F55" si="8">SUM(D53*E53)</f>
        <v>0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</row>
    <row r="54" spans="1:47" s="4" customFormat="1" ht="32.4" customHeight="1" x14ac:dyDescent="0.25">
      <c r="A54" s="12">
        <v>43</v>
      </c>
      <c r="B54" s="20" t="s">
        <v>63</v>
      </c>
      <c r="C54" s="15" t="s">
        <v>14</v>
      </c>
      <c r="D54" s="17">
        <v>1</v>
      </c>
      <c r="E54" s="19"/>
      <c r="F54" s="11">
        <f t="shared" si="8"/>
        <v>0</v>
      </c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</row>
    <row r="55" spans="1:47" s="4" customFormat="1" ht="32.4" customHeight="1" x14ac:dyDescent="0.25">
      <c r="A55" s="12">
        <v>44</v>
      </c>
      <c r="B55" s="20" t="s">
        <v>24</v>
      </c>
      <c r="C55" s="15" t="s">
        <v>25</v>
      </c>
      <c r="D55" s="17">
        <v>1</v>
      </c>
      <c r="E55" s="19"/>
      <c r="F55" s="11">
        <f t="shared" si="8"/>
        <v>0</v>
      </c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</row>
    <row r="56" spans="1:47" s="4" customFormat="1" ht="12.6" customHeight="1" thickBot="1" x14ac:dyDescent="0.3">
      <c r="A56" s="67" t="s">
        <v>62</v>
      </c>
      <c r="B56" s="68"/>
      <c r="C56" s="68"/>
      <c r="D56" s="68"/>
      <c r="E56" s="69"/>
      <c r="F56" s="31">
        <f>SUM(F10:F55)</f>
        <v>0</v>
      </c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12.6" customHeight="1" x14ac:dyDescent="0.25">
      <c r="A57" s="46" t="s">
        <v>75</v>
      </c>
      <c r="B57" s="47"/>
      <c r="C57" s="47"/>
      <c r="D57" s="47"/>
      <c r="E57" s="47"/>
      <c r="F57" s="48"/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21.6" customHeight="1" x14ac:dyDescent="0.25">
      <c r="A58" s="12">
        <v>45</v>
      </c>
      <c r="B58" s="100" t="s">
        <v>50</v>
      </c>
      <c r="C58" s="101" t="s">
        <v>15</v>
      </c>
      <c r="D58" s="102">
        <v>1615</v>
      </c>
      <c r="E58" s="10"/>
      <c r="F58" s="11">
        <f t="shared" ref="F58:F91" si="9">SUM(D58*E58)</f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10.8" customHeight="1" x14ac:dyDescent="0.25">
      <c r="A59" s="12">
        <v>46</v>
      </c>
      <c r="B59" s="93" t="s">
        <v>46</v>
      </c>
      <c r="C59" s="91" t="s">
        <v>14</v>
      </c>
      <c r="D59" s="92">
        <v>15</v>
      </c>
      <c r="E59" s="10"/>
      <c r="F59" s="11">
        <f t="shared" si="9"/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21.6" customHeight="1" x14ac:dyDescent="0.25">
      <c r="A60" s="12">
        <v>47</v>
      </c>
      <c r="B60" s="99" t="s">
        <v>105</v>
      </c>
      <c r="C60" s="91" t="s">
        <v>57</v>
      </c>
      <c r="D60" s="92">
        <v>920</v>
      </c>
      <c r="E60" s="10"/>
      <c r="F60" s="11">
        <f t="shared" si="9"/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10.8" customHeight="1" x14ac:dyDescent="0.25">
      <c r="A61" s="12">
        <v>48</v>
      </c>
      <c r="B61" s="99" t="s">
        <v>106</v>
      </c>
      <c r="C61" s="103" t="s">
        <v>107</v>
      </c>
      <c r="D61" s="92">
        <v>9198</v>
      </c>
      <c r="E61" s="10"/>
      <c r="F61" s="11">
        <f t="shared" si="9"/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21.6" customHeight="1" x14ac:dyDescent="0.25">
      <c r="A62" s="12">
        <v>49</v>
      </c>
      <c r="B62" s="36" t="s">
        <v>116</v>
      </c>
      <c r="C62" s="91" t="s">
        <v>117</v>
      </c>
      <c r="D62" s="92">
        <v>7665</v>
      </c>
      <c r="E62" s="10"/>
      <c r="F62" s="11">
        <f t="shared" si="9"/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21.6" customHeight="1" x14ac:dyDescent="0.25">
      <c r="A63" s="12">
        <v>50</v>
      </c>
      <c r="B63" s="39" t="s">
        <v>118</v>
      </c>
      <c r="C63" s="91" t="s">
        <v>81</v>
      </c>
      <c r="D63" s="92">
        <v>1579</v>
      </c>
      <c r="E63" s="10"/>
      <c r="F63" s="11">
        <f t="shared" si="9"/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21.6" customHeight="1" x14ac:dyDescent="0.25">
      <c r="A64" s="12">
        <v>51</v>
      </c>
      <c r="B64" s="20" t="s">
        <v>52</v>
      </c>
      <c r="C64" s="91" t="s">
        <v>81</v>
      </c>
      <c r="D64" s="92">
        <v>721</v>
      </c>
      <c r="E64" s="10"/>
      <c r="F64" s="11">
        <f t="shared" si="9"/>
        <v>0</v>
      </c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21.6" customHeight="1" x14ac:dyDescent="0.25">
      <c r="A65" s="12">
        <v>52</v>
      </c>
      <c r="B65" s="104" t="s">
        <v>119</v>
      </c>
      <c r="C65" s="105" t="s">
        <v>14</v>
      </c>
      <c r="D65" s="106">
        <v>9</v>
      </c>
      <c r="E65" s="10"/>
      <c r="F65" s="11">
        <f t="shared" si="9"/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10.8" customHeight="1" x14ac:dyDescent="0.25">
      <c r="A66" s="12">
        <v>53</v>
      </c>
      <c r="B66" s="107" t="s">
        <v>120</v>
      </c>
      <c r="C66" s="91" t="s">
        <v>81</v>
      </c>
      <c r="D66" s="108">
        <v>189</v>
      </c>
      <c r="E66" s="10"/>
      <c r="F66" s="11">
        <f t="shared" si="9"/>
        <v>0</v>
      </c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4" customFormat="1" ht="21.6" customHeight="1" x14ac:dyDescent="0.25">
      <c r="A67" s="12">
        <v>54</v>
      </c>
      <c r="B67" s="109" t="s">
        <v>121</v>
      </c>
      <c r="C67" s="91" t="s">
        <v>117</v>
      </c>
      <c r="D67" s="92">
        <v>1305</v>
      </c>
      <c r="E67" s="10"/>
      <c r="F67" s="11">
        <f t="shared" si="9"/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21.6" customHeight="1" x14ac:dyDescent="0.25">
      <c r="A68" s="12">
        <v>55</v>
      </c>
      <c r="B68" s="109" t="s">
        <v>122</v>
      </c>
      <c r="C68" s="91" t="s">
        <v>81</v>
      </c>
      <c r="D68" s="92">
        <v>261</v>
      </c>
      <c r="E68" s="10"/>
      <c r="F68" s="11">
        <f t="shared" si="9"/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21.6" customHeight="1" x14ac:dyDescent="0.25">
      <c r="A69" s="12">
        <v>56</v>
      </c>
      <c r="B69" s="104" t="s">
        <v>123</v>
      </c>
      <c r="C69" s="105" t="s">
        <v>14</v>
      </c>
      <c r="D69" s="106">
        <v>4</v>
      </c>
      <c r="E69" s="10"/>
      <c r="F69" s="11">
        <f t="shared" si="9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10.8" customHeight="1" x14ac:dyDescent="0.25">
      <c r="A70" s="12">
        <v>57</v>
      </c>
      <c r="B70" s="107" t="s">
        <v>124</v>
      </c>
      <c r="C70" s="91" t="s">
        <v>81</v>
      </c>
      <c r="D70" s="92">
        <v>136</v>
      </c>
      <c r="E70" s="10"/>
      <c r="F70" s="11">
        <f t="shared" si="9"/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21.6" customHeight="1" x14ac:dyDescent="0.25">
      <c r="A71" s="12">
        <v>58</v>
      </c>
      <c r="B71" s="109" t="s">
        <v>121</v>
      </c>
      <c r="C71" s="91" t="s">
        <v>117</v>
      </c>
      <c r="D71" s="92">
        <v>580</v>
      </c>
      <c r="E71" s="10"/>
      <c r="F71" s="11">
        <f t="shared" si="9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21.6" customHeight="1" x14ac:dyDescent="0.25">
      <c r="A72" s="12">
        <v>59</v>
      </c>
      <c r="B72" s="109" t="s">
        <v>122</v>
      </c>
      <c r="C72" s="91" t="s">
        <v>81</v>
      </c>
      <c r="D72" s="92">
        <v>116</v>
      </c>
      <c r="E72" s="10"/>
      <c r="F72" s="11">
        <f t="shared" si="9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21.6" customHeight="1" x14ac:dyDescent="0.25">
      <c r="A73" s="12">
        <v>60</v>
      </c>
      <c r="B73" s="104" t="s">
        <v>132</v>
      </c>
      <c r="C73" s="91" t="s">
        <v>14</v>
      </c>
      <c r="D73" s="106">
        <v>1</v>
      </c>
      <c r="E73" s="10"/>
      <c r="F73" s="11">
        <f t="shared" si="9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10.8" customHeight="1" x14ac:dyDescent="0.25">
      <c r="A74" s="12">
        <v>61</v>
      </c>
      <c r="B74" s="107" t="s">
        <v>124</v>
      </c>
      <c r="C74" s="91" t="s">
        <v>81</v>
      </c>
      <c r="D74" s="106">
        <v>125</v>
      </c>
      <c r="E74" s="10"/>
      <c r="F74" s="11">
        <f t="shared" si="9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21.6" customHeight="1" x14ac:dyDescent="0.25">
      <c r="A75" s="12">
        <v>62</v>
      </c>
      <c r="B75" s="109" t="s">
        <v>121</v>
      </c>
      <c r="C75" s="91" t="s">
        <v>117</v>
      </c>
      <c r="D75" s="92">
        <v>805</v>
      </c>
      <c r="E75" s="10"/>
      <c r="F75" s="11">
        <f t="shared" si="9"/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21.6" customHeight="1" x14ac:dyDescent="0.25">
      <c r="A76" s="12">
        <v>63</v>
      </c>
      <c r="B76" s="109" t="s">
        <v>133</v>
      </c>
      <c r="C76" s="91" t="s">
        <v>81</v>
      </c>
      <c r="D76" s="92">
        <v>147</v>
      </c>
      <c r="E76" s="10"/>
      <c r="F76" s="11">
        <f t="shared" si="9"/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21.6" customHeight="1" x14ac:dyDescent="0.25">
      <c r="A77" s="12">
        <v>64</v>
      </c>
      <c r="B77" s="109" t="s">
        <v>131</v>
      </c>
      <c r="C77" s="91" t="s">
        <v>81</v>
      </c>
      <c r="D77" s="92">
        <v>68</v>
      </c>
      <c r="E77" s="10"/>
      <c r="F77" s="11">
        <f t="shared" ref="F77:F79" si="10">SUM(D77*E77)</f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21.6" customHeight="1" x14ac:dyDescent="0.25">
      <c r="A78" s="12">
        <v>65</v>
      </c>
      <c r="B78" s="104" t="s">
        <v>149</v>
      </c>
      <c r="C78" s="91" t="s">
        <v>14</v>
      </c>
      <c r="D78" s="92">
        <v>1</v>
      </c>
      <c r="E78" s="10"/>
      <c r="F78" s="11">
        <f t="shared" si="10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21.6" customHeight="1" x14ac:dyDescent="0.25">
      <c r="A79" s="12">
        <v>66</v>
      </c>
      <c r="B79" s="109" t="s">
        <v>136</v>
      </c>
      <c r="C79" s="91" t="s">
        <v>81</v>
      </c>
      <c r="D79" s="92">
        <v>60</v>
      </c>
      <c r="E79" s="10"/>
      <c r="F79" s="11">
        <f t="shared" si="10"/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5">
      <c r="A80" s="12">
        <v>67</v>
      </c>
      <c r="B80" s="110" t="s">
        <v>137</v>
      </c>
      <c r="C80" s="91" t="s">
        <v>81</v>
      </c>
      <c r="D80" s="92">
        <v>38</v>
      </c>
      <c r="E80" s="10"/>
      <c r="F80" s="11">
        <f t="shared" ref="F80:F88" si="11">SUM(D80*E80)</f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50" s="4" customFormat="1" ht="21.6" customHeight="1" x14ac:dyDescent="0.25">
      <c r="A81" s="12">
        <v>68</v>
      </c>
      <c r="B81" s="112" t="s">
        <v>138</v>
      </c>
      <c r="C81" s="91" t="s">
        <v>117</v>
      </c>
      <c r="D81" s="92">
        <v>200</v>
      </c>
      <c r="E81" s="10"/>
      <c r="F81" s="11">
        <f t="shared" si="11"/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50" s="4" customFormat="1" ht="10.8" customHeight="1" x14ac:dyDescent="0.25">
      <c r="A82" s="12">
        <v>69</v>
      </c>
      <c r="B82" s="109" t="s">
        <v>139</v>
      </c>
      <c r="C82" s="91" t="s">
        <v>117</v>
      </c>
      <c r="D82" s="92">
        <v>50</v>
      </c>
      <c r="E82" s="10"/>
      <c r="F82" s="11">
        <f t="shared" si="11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50" s="4" customFormat="1" ht="21.6" customHeight="1" x14ac:dyDescent="0.25">
      <c r="A83" s="12">
        <v>70</v>
      </c>
      <c r="B83" s="109" t="s">
        <v>121</v>
      </c>
      <c r="C83" s="91" t="s">
        <v>117</v>
      </c>
      <c r="D83" s="92">
        <v>148</v>
      </c>
      <c r="E83" s="10"/>
      <c r="F83" s="11">
        <f t="shared" si="11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50" s="4" customFormat="1" ht="10.8" customHeight="1" x14ac:dyDescent="0.25">
      <c r="A84" s="12">
        <v>71</v>
      </c>
      <c r="B84" s="109" t="s">
        <v>140</v>
      </c>
      <c r="C84" s="91" t="s">
        <v>117</v>
      </c>
      <c r="D84" s="92">
        <v>60</v>
      </c>
      <c r="E84" s="10"/>
      <c r="F84" s="11">
        <f t="shared" si="11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50" s="4" customFormat="1" ht="21.6" customHeight="1" x14ac:dyDescent="0.25">
      <c r="A85" s="12">
        <v>72</v>
      </c>
      <c r="B85" s="32" t="s">
        <v>141</v>
      </c>
      <c r="C85" s="91" t="s">
        <v>117</v>
      </c>
      <c r="D85" s="92">
        <v>200</v>
      </c>
      <c r="E85" s="10"/>
      <c r="F85" s="11">
        <f t="shared" si="11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50" s="4" customFormat="1" ht="21.6" customHeight="1" x14ac:dyDescent="0.25">
      <c r="A86" s="12">
        <v>73</v>
      </c>
      <c r="B86" s="112" t="s">
        <v>142</v>
      </c>
      <c r="C86" s="91" t="s">
        <v>117</v>
      </c>
      <c r="D86" s="92">
        <v>148</v>
      </c>
      <c r="E86" s="10"/>
      <c r="F86" s="11">
        <f t="shared" si="11"/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50" s="4" customFormat="1" ht="21.6" customHeight="1" x14ac:dyDescent="0.25">
      <c r="A87" s="12">
        <v>74</v>
      </c>
      <c r="B87" s="32" t="s">
        <v>143</v>
      </c>
      <c r="C87" s="91" t="s">
        <v>117</v>
      </c>
      <c r="D87" s="92">
        <v>53</v>
      </c>
      <c r="E87" s="10"/>
      <c r="F87" s="11">
        <f t="shared" si="11"/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50" s="4" customFormat="1" ht="10.8" customHeight="1" x14ac:dyDescent="0.25">
      <c r="A88" s="12">
        <v>75</v>
      </c>
      <c r="B88" s="109" t="s">
        <v>144</v>
      </c>
      <c r="C88" s="91" t="s">
        <v>117</v>
      </c>
      <c r="D88" s="92">
        <v>35</v>
      </c>
      <c r="E88" s="10"/>
      <c r="F88" s="11">
        <f t="shared" si="11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50" s="35" customFormat="1" ht="21.6" customHeight="1" x14ac:dyDescent="0.25">
      <c r="A89" s="12">
        <v>76</v>
      </c>
      <c r="B89" s="24" t="s">
        <v>35</v>
      </c>
      <c r="C89" s="34" t="s">
        <v>37</v>
      </c>
      <c r="D89" s="33">
        <v>1</v>
      </c>
      <c r="E89" s="10"/>
      <c r="F89" s="11">
        <f>SUM(D89*E89)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</row>
    <row r="90" spans="1:50" s="4" customFormat="1" ht="21.6" customHeight="1" x14ac:dyDescent="0.25">
      <c r="A90" s="12">
        <v>77</v>
      </c>
      <c r="B90" s="41" t="s">
        <v>36</v>
      </c>
      <c r="C90" s="28" t="s">
        <v>37</v>
      </c>
      <c r="D90" s="29">
        <v>1</v>
      </c>
      <c r="E90" s="10"/>
      <c r="F90" s="11">
        <f t="shared" ref="F90" si="12">SUM(D90*E90)</f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50" s="4" customFormat="1" ht="10.8" customHeight="1" x14ac:dyDescent="0.25">
      <c r="A91" s="12">
        <v>78</v>
      </c>
      <c r="B91" s="41" t="s">
        <v>34</v>
      </c>
      <c r="C91" s="28" t="s">
        <v>37</v>
      </c>
      <c r="D91" s="29">
        <v>1</v>
      </c>
      <c r="E91" s="10"/>
      <c r="F91" s="11">
        <f t="shared" si="9"/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50" s="23" customFormat="1" ht="12.6" customHeight="1" x14ac:dyDescent="0.25">
      <c r="A92" s="46" t="s">
        <v>22</v>
      </c>
      <c r="B92" s="49"/>
      <c r="C92" s="49"/>
      <c r="D92" s="49"/>
      <c r="E92" s="49"/>
      <c r="F92" s="50"/>
      <c r="G92" s="22"/>
      <c r="H92" s="22"/>
    </row>
    <row r="93" spans="1:50" s="23" customFormat="1" ht="10.8" customHeight="1" x14ac:dyDescent="0.25">
      <c r="A93" s="12">
        <v>79</v>
      </c>
      <c r="B93" s="24" t="s">
        <v>32</v>
      </c>
      <c r="C93" s="18" t="s">
        <v>25</v>
      </c>
      <c r="D93" s="25">
        <v>1</v>
      </c>
      <c r="E93" s="26"/>
      <c r="F93" s="11">
        <f t="shared" ref="F93:F94" si="13">SUM(D93*E93)</f>
        <v>0</v>
      </c>
      <c r="G93" s="22"/>
      <c r="H93" s="22"/>
    </row>
    <row r="94" spans="1:50" s="23" customFormat="1" ht="10.8" customHeight="1" x14ac:dyDescent="0.25">
      <c r="A94" s="12">
        <v>80</v>
      </c>
      <c r="B94" s="24" t="s">
        <v>33</v>
      </c>
      <c r="C94" s="18" t="s">
        <v>26</v>
      </c>
      <c r="D94" s="27">
        <v>0.65</v>
      </c>
      <c r="E94" s="26"/>
      <c r="F94" s="11">
        <f t="shared" si="13"/>
        <v>0</v>
      </c>
      <c r="G94" s="22"/>
    </row>
    <row r="95" spans="1:50" s="4" customFormat="1" ht="12.6" customHeight="1" thickBot="1" x14ac:dyDescent="0.3">
      <c r="A95" s="43" t="s">
        <v>74</v>
      </c>
      <c r="B95" s="44"/>
      <c r="C95" s="44"/>
      <c r="D95" s="44"/>
      <c r="E95" s="45"/>
      <c r="F95" s="21">
        <f>SUM(F58:F94)</f>
        <v>0</v>
      </c>
      <c r="G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50" s="4" customFormat="1" ht="12.6" customHeight="1" x14ac:dyDescent="0.25">
      <c r="A96" s="46" t="s">
        <v>73</v>
      </c>
      <c r="B96" s="47"/>
      <c r="C96" s="47"/>
      <c r="D96" s="47"/>
      <c r="E96" s="47"/>
      <c r="F96" s="48"/>
      <c r="G96" s="1"/>
      <c r="H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47" s="4" customFormat="1" ht="21.6" customHeight="1" x14ac:dyDescent="0.25">
      <c r="A97" s="12">
        <v>81</v>
      </c>
      <c r="B97" s="100" t="s">
        <v>50</v>
      </c>
      <c r="C97" s="101" t="s">
        <v>15</v>
      </c>
      <c r="D97" s="102">
        <v>1435</v>
      </c>
      <c r="E97" s="10"/>
      <c r="F97" s="11">
        <f t="shared" ref="F97:F118" si="14">SUM(D97*E97)</f>
        <v>0</v>
      </c>
      <c r="G97" s="1"/>
      <c r="H97" s="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</row>
    <row r="98" spans="1:47" s="4" customFormat="1" ht="10.8" customHeight="1" x14ac:dyDescent="0.25">
      <c r="A98" s="12">
        <v>82</v>
      </c>
      <c r="B98" s="93" t="s">
        <v>46</v>
      </c>
      <c r="C98" s="91" t="s">
        <v>14</v>
      </c>
      <c r="D98" s="92">
        <v>6</v>
      </c>
      <c r="E98" s="10"/>
      <c r="F98" s="11">
        <f t="shared" si="14"/>
        <v>0</v>
      </c>
      <c r="G98" s="1"/>
      <c r="H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47" s="4" customFormat="1" ht="10.8" customHeight="1" x14ac:dyDescent="0.25">
      <c r="A99" s="12">
        <v>83</v>
      </c>
      <c r="B99" s="99" t="s">
        <v>108</v>
      </c>
      <c r="C99" s="91" t="s">
        <v>57</v>
      </c>
      <c r="D99" s="92">
        <v>2232</v>
      </c>
      <c r="E99" s="10"/>
      <c r="F99" s="11">
        <f t="shared" si="14"/>
        <v>0</v>
      </c>
      <c r="G99" s="1"/>
      <c r="H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47" s="4" customFormat="1" ht="10.8" customHeight="1" x14ac:dyDescent="0.25">
      <c r="A100" s="12">
        <v>84</v>
      </c>
      <c r="B100" s="99" t="s">
        <v>109</v>
      </c>
      <c r="C100" s="103" t="s">
        <v>107</v>
      </c>
      <c r="D100" s="92">
        <v>11160</v>
      </c>
      <c r="E100" s="10"/>
      <c r="F100" s="11">
        <f t="shared" si="14"/>
        <v>0</v>
      </c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47" s="4" customFormat="1" ht="21.6" customHeight="1" x14ac:dyDescent="0.25">
      <c r="A101" s="12">
        <v>85</v>
      </c>
      <c r="B101" s="99" t="s">
        <v>111</v>
      </c>
      <c r="C101" s="91" t="s">
        <v>57</v>
      </c>
      <c r="D101" s="92">
        <v>150</v>
      </c>
      <c r="E101" s="10"/>
      <c r="F101" s="11">
        <f t="shared" si="14"/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47" s="4" customFormat="1" ht="32.4" customHeight="1" x14ac:dyDescent="0.25">
      <c r="A102" s="12">
        <v>86</v>
      </c>
      <c r="B102" s="99" t="s">
        <v>112</v>
      </c>
      <c r="C102" s="91" t="s">
        <v>57</v>
      </c>
      <c r="D102" s="92">
        <v>2734</v>
      </c>
      <c r="E102" s="10"/>
      <c r="F102" s="11">
        <f t="shared" si="14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21.6" customHeight="1" x14ac:dyDescent="0.25">
      <c r="A103" s="12">
        <v>87</v>
      </c>
      <c r="B103" s="36" t="s">
        <v>116</v>
      </c>
      <c r="C103" s="91" t="s">
        <v>117</v>
      </c>
      <c r="D103" s="92">
        <v>6975</v>
      </c>
      <c r="E103" s="10"/>
      <c r="F103" s="11">
        <f t="shared" si="14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4" customFormat="1" ht="21.6" customHeight="1" x14ac:dyDescent="0.25">
      <c r="A104" s="12">
        <v>88</v>
      </c>
      <c r="B104" s="39" t="s">
        <v>58</v>
      </c>
      <c r="C104" s="91" t="s">
        <v>81</v>
      </c>
      <c r="D104" s="92">
        <v>2218</v>
      </c>
      <c r="E104" s="10"/>
      <c r="F104" s="11">
        <f t="shared" si="14"/>
        <v>0</v>
      </c>
      <c r="G104" s="1"/>
      <c r="H104" s="1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</row>
    <row r="105" spans="1:47" s="4" customFormat="1" ht="21.6" customHeight="1" x14ac:dyDescent="0.25">
      <c r="A105" s="12">
        <v>89</v>
      </c>
      <c r="B105" s="20" t="s">
        <v>52</v>
      </c>
      <c r="C105" s="91" t="s">
        <v>81</v>
      </c>
      <c r="D105" s="92">
        <v>656</v>
      </c>
      <c r="E105" s="10"/>
      <c r="F105" s="11">
        <f t="shared" si="14"/>
        <v>0</v>
      </c>
      <c r="G105" s="1"/>
      <c r="H105" s="1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</row>
    <row r="106" spans="1:47" s="4" customFormat="1" ht="21.6" customHeight="1" x14ac:dyDescent="0.25">
      <c r="A106" s="12">
        <v>90</v>
      </c>
      <c r="B106" s="111" t="s">
        <v>119</v>
      </c>
      <c r="C106" s="91" t="s">
        <v>14</v>
      </c>
      <c r="D106" s="92">
        <v>2</v>
      </c>
      <c r="E106" s="10"/>
      <c r="F106" s="11">
        <f t="shared" si="14"/>
        <v>0</v>
      </c>
      <c r="G106" s="1"/>
      <c r="H106" s="1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</row>
    <row r="107" spans="1:47" s="4" customFormat="1" ht="10.8" customHeight="1" x14ac:dyDescent="0.25">
      <c r="A107" s="12">
        <v>91</v>
      </c>
      <c r="B107" s="107" t="s">
        <v>120</v>
      </c>
      <c r="C107" s="91" t="s">
        <v>81</v>
      </c>
      <c r="D107" s="92">
        <v>42</v>
      </c>
      <c r="E107" s="10"/>
      <c r="F107" s="11">
        <f t="shared" si="14"/>
        <v>0</v>
      </c>
      <c r="G107" s="1"/>
      <c r="H107" s="1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</row>
    <row r="108" spans="1:47" s="4" customFormat="1" ht="21.6" customHeight="1" x14ac:dyDescent="0.25">
      <c r="A108" s="12">
        <v>92</v>
      </c>
      <c r="B108" s="109" t="s">
        <v>121</v>
      </c>
      <c r="C108" s="91" t="s">
        <v>117</v>
      </c>
      <c r="D108" s="92">
        <v>290</v>
      </c>
      <c r="E108" s="10"/>
      <c r="F108" s="11">
        <f t="shared" si="14"/>
        <v>0</v>
      </c>
      <c r="G108" s="1"/>
      <c r="H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47" s="4" customFormat="1" ht="21.6" customHeight="1" x14ac:dyDescent="0.25">
      <c r="A109" s="12">
        <v>93</v>
      </c>
      <c r="B109" s="109" t="s">
        <v>126</v>
      </c>
      <c r="C109" s="91" t="s">
        <v>81</v>
      </c>
      <c r="D109" s="92">
        <v>80</v>
      </c>
      <c r="E109" s="10"/>
      <c r="F109" s="11">
        <f t="shared" si="14"/>
        <v>0</v>
      </c>
      <c r="G109" s="1"/>
      <c r="H109" s="1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 s="4" customFormat="1" ht="21.6" customHeight="1" x14ac:dyDescent="0.25">
      <c r="A110" s="12">
        <v>94</v>
      </c>
      <c r="B110" s="104" t="s">
        <v>123</v>
      </c>
      <c r="C110" s="105" t="s">
        <v>14</v>
      </c>
      <c r="D110" s="106">
        <v>1</v>
      </c>
      <c r="E110" s="10"/>
      <c r="F110" s="11">
        <f t="shared" si="14"/>
        <v>0</v>
      </c>
      <c r="G110" s="1"/>
      <c r="H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4" customFormat="1" ht="10.8" customHeight="1" x14ac:dyDescent="0.25">
      <c r="A111" s="12">
        <v>95</v>
      </c>
      <c r="B111" s="107" t="s">
        <v>124</v>
      </c>
      <c r="C111" s="91" t="s">
        <v>81</v>
      </c>
      <c r="D111" s="92">
        <v>34</v>
      </c>
      <c r="E111" s="10"/>
      <c r="F111" s="11">
        <f t="shared" si="14"/>
        <v>0</v>
      </c>
      <c r="G111" s="1"/>
      <c r="H111" s="1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</row>
    <row r="112" spans="1:47" s="4" customFormat="1" ht="21.6" customHeight="1" x14ac:dyDescent="0.25">
      <c r="A112" s="12">
        <v>96</v>
      </c>
      <c r="B112" s="109" t="s">
        <v>121</v>
      </c>
      <c r="C112" s="91" t="s">
        <v>117</v>
      </c>
      <c r="D112" s="92">
        <v>145</v>
      </c>
      <c r="E112" s="10"/>
      <c r="F112" s="11">
        <f t="shared" si="14"/>
        <v>0</v>
      </c>
      <c r="G112" s="1"/>
      <c r="H112" s="1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</row>
    <row r="113" spans="1:50" s="4" customFormat="1" ht="21.6" customHeight="1" x14ac:dyDescent="0.25">
      <c r="A113" s="12">
        <v>97</v>
      </c>
      <c r="B113" s="109" t="s">
        <v>126</v>
      </c>
      <c r="C113" s="91" t="s">
        <v>81</v>
      </c>
      <c r="D113" s="92">
        <v>40</v>
      </c>
      <c r="E113" s="10"/>
      <c r="F113" s="11">
        <f t="shared" si="14"/>
        <v>0</v>
      </c>
      <c r="G113" s="1"/>
      <c r="H113" s="1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</row>
    <row r="114" spans="1:50" s="4" customFormat="1" ht="21.6" customHeight="1" x14ac:dyDescent="0.25">
      <c r="A114" s="12">
        <v>98</v>
      </c>
      <c r="B114" s="104" t="s">
        <v>128</v>
      </c>
      <c r="C114" s="91" t="s">
        <v>14</v>
      </c>
      <c r="D114" s="92">
        <v>1</v>
      </c>
      <c r="E114" s="10"/>
      <c r="F114" s="11">
        <f t="shared" si="14"/>
        <v>0</v>
      </c>
      <c r="G114" s="1"/>
      <c r="H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50" s="4" customFormat="1" ht="10.8" customHeight="1" x14ac:dyDescent="0.25">
      <c r="A115" s="12">
        <v>99</v>
      </c>
      <c r="B115" s="107" t="s">
        <v>124</v>
      </c>
      <c r="C115" s="91" t="s">
        <v>81</v>
      </c>
      <c r="D115" s="92">
        <v>109</v>
      </c>
      <c r="E115" s="10"/>
      <c r="F115" s="11">
        <f t="shared" si="14"/>
        <v>0</v>
      </c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50" s="4" customFormat="1" ht="21.6" customHeight="1" x14ac:dyDescent="0.25">
      <c r="A116" s="12">
        <v>100</v>
      </c>
      <c r="B116" s="109" t="s">
        <v>121</v>
      </c>
      <c r="C116" s="91" t="s">
        <v>117</v>
      </c>
      <c r="D116" s="92">
        <v>345</v>
      </c>
      <c r="E116" s="10"/>
      <c r="F116" s="11">
        <f t="shared" si="14"/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50" s="4" customFormat="1" ht="21.6" customHeight="1" x14ac:dyDescent="0.25">
      <c r="A117" s="12">
        <v>101</v>
      </c>
      <c r="B117" s="109" t="s">
        <v>126</v>
      </c>
      <c r="C117" s="91" t="s">
        <v>81</v>
      </c>
      <c r="D117" s="92">
        <v>122</v>
      </c>
      <c r="E117" s="10"/>
      <c r="F117" s="11">
        <f t="shared" si="14"/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50" s="4" customFormat="1" ht="21.6" customHeight="1" x14ac:dyDescent="0.25">
      <c r="A118" s="12">
        <v>102</v>
      </c>
      <c r="B118" s="104" t="s">
        <v>129</v>
      </c>
      <c r="C118" s="91" t="s">
        <v>14</v>
      </c>
      <c r="D118" s="92">
        <v>1</v>
      </c>
      <c r="E118" s="10"/>
      <c r="F118" s="11">
        <f t="shared" si="14"/>
        <v>0</v>
      </c>
      <c r="G118" s="1"/>
      <c r="H118" s="1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</row>
    <row r="119" spans="1:50" s="4" customFormat="1" ht="10.8" customHeight="1" x14ac:dyDescent="0.25">
      <c r="A119" s="12">
        <v>103</v>
      </c>
      <c r="B119" s="107" t="s">
        <v>124</v>
      </c>
      <c r="C119" s="91" t="s">
        <v>81</v>
      </c>
      <c r="D119" s="92">
        <v>80</v>
      </c>
      <c r="E119" s="10"/>
      <c r="F119" s="11">
        <f t="shared" ref="F119:F127" si="15">SUM(D119*E119)</f>
        <v>0</v>
      </c>
      <c r="G119" s="1"/>
      <c r="H119" s="1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</row>
    <row r="120" spans="1:50" s="4" customFormat="1" ht="21.6" customHeight="1" x14ac:dyDescent="0.25">
      <c r="A120" s="12">
        <v>104</v>
      </c>
      <c r="B120" s="109" t="s">
        <v>121</v>
      </c>
      <c r="C120" s="91" t="s">
        <v>117</v>
      </c>
      <c r="D120" s="92">
        <v>300</v>
      </c>
      <c r="E120" s="10"/>
      <c r="F120" s="11">
        <f t="shared" si="15"/>
        <v>0</v>
      </c>
      <c r="G120" s="1"/>
      <c r="H120" s="1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</row>
    <row r="121" spans="1:50" s="4" customFormat="1" ht="21.6" customHeight="1" x14ac:dyDescent="0.25">
      <c r="A121" s="12">
        <v>105</v>
      </c>
      <c r="B121" s="109" t="s">
        <v>130</v>
      </c>
      <c r="C121" s="91" t="s">
        <v>81</v>
      </c>
      <c r="D121" s="92">
        <v>71</v>
      </c>
      <c r="E121" s="10"/>
      <c r="F121" s="11">
        <f t="shared" si="15"/>
        <v>0</v>
      </c>
      <c r="G121" s="1"/>
      <c r="H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50" s="4" customFormat="1" ht="21.6" customHeight="1" x14ac:dyDescent="0.25">
      <c r="A122" s="12">
        <v>106</v>
      </c>
      <c r="B122" s="109" t="s">
        <v>131</v>
      </c>
      <c r="C122" s="91" t="s">
        <v>81</v>
      </c>
      <c r="D122" s="92">
        <v>22</v>
      </c>
      <c r="E122" s="10"/>
      <c r="F122" s="11">
        <f t="shared" si="15"/>
        <v>0</v>
      </c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50" s="4" customFormat="1" ht="21.6" customHeight="1" x14ac:dyDescent="0.25">
      <c r="A123" s="12">
        <v>107</v>
      </c>
      <c r="B123" s="104" t="s">
        <v>132</v>
      </c>
      <c r="C123" s="91" t="s">
        <v>14</v>
      </c>
      <c r="D123" s="92">
        <v>1</v>
      </c>
      <c r="E123" s="10"/>
      <c r="F123" s="11">
        <f t="shared" si="15"/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50" s="4" customFormat="1" ht="10.8" customHeight="1" x14ac:dyDescent="0.25">
      <c r="A124" s="12">
        <v>108</v>
      </c>
      <c r="B124" s="107" t="s">
        <v>124</v>
      </c>
      <c r="C124" s="91" t="s">
        <v>81</v>
      </c>
      <c r="D124" s="92">
        <v>250</v>
      </c>
      <c r="E124" s="10"/>
      <c r="F124" s="11">
        <f t="shared" si="15"/>
        <v>0</v>
      </c>
      <c r="G124" s="1"/>
      <c r="H124" s="1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</row>
    <row r="125" spans="1:50" s="4" customFormat="1" ht="21.6" customHeight="1" x14ac:dyDescent="0.25">
      <c r="A125" s="12">
        <v>109</v>
      </c>
      <c r="B125" s="109" t="s">
        <v>121</v>
      </c>
      <c r="C125" s="91" t="s">
        <v>117</v>
      </c>
      <c r="D125" s="92">
        <v>805</v>
      </c>
      <c r="E125" s="10"/>
      <c r="F125" s="11">
        <f t="shared" si="15"/>
        <v>0</v>
      </c>
      <c r="G125" s="1"/>
      <c r="H125" s="1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</row>
    <row r="126" spans="1:50" s="4" customFormat="1" ht="21.6" customHeight="1" x14ac:dyDescent="0.25">
      <c r="A126" s="12">
        <v>110</v>
      </c>
      <c r="B126" s="109" t="s">
        <v>130</v>
      </c>
      <c r="C126" s="91" t="s">
        <v>81</v>
      </c>
      <c r="D126" s="92">
        <v>225</v>
      </c>
      <c r="E126" s="10"/>
      <c r="F126" s="11">
        <f t="shared" si="15"/>
        <v>0</v>
      </c>
      <c r="G126" s="1"/>
      <c r="H126" s="1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</row>
    <row r="127" spans="1:50" s="4" customFormat="1" ht="21.6" customHeight="1" x14ac:dyDescent="0.25">
      <c r="A127" s="12">
        <v>111</v>
      </c>
      <c r="B127" s="109" t="s">
        <v>131</v>
      </c>
      <c r="C127" s="91" t="s">
        <v>81</v>
      </c>
      <c r="D127" s="92">
        <v>68</v>
      </c>
      <c r="E127" s="10"/>
      <c r="F127" s="11">
        <f t="shared" si="15"/>
        <v>0</v>
      </c>
      <c r="G127" s="1"/>
      <c r="H127" s="1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</row>
    <row r="128" spans="1:50" s="35" customFormat="1" ht="21.6" customHeight="1" x14ac:dyDescent="0.25">
      <c r="A128" s="12">
        <v>112</v>
      </c>
      <c r="B128" s="24" t="s">
        <v>35</v>
      </c>
      <c r="C128" s="34" t="s">
        <v>37</v>
      </c>
      <c r="D128" s="33">
        <v>1</v>
      </c>
      <c r="E128" s="10"/>
      <c r="F128" s="11">
        <f>SUM(D128*E128)</f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</row>
    <row r="129" spans="1:50" s="4" customFormat="1" ht="21.6" customHeight="1" x14ac:dyDescent="0.25">
      <c r="A129" s="12">
        <v>113</v>
      </c>
      <c r="B129" s="41" t="s">
        <v>36</v>
      </c>
      <c r="C129" s="28" t="s">
        <v>37</v>
      </c>
      <c r="D129" s="29">
        <v>1</v>
      </c>
      <c r="E129" s="10"/>
      <c r="F129" s="11">
        <f t="shared" ref="F129:F130" si="16">SUM(D129*E129)</f>
        <v>0</v>
      </c>
      <c r="G129" s="1"/>
      <c r="H129" s="1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</row>
    <row r="130" spans="1:50" s="4" customFormat="1" ht="10.8" customHeight="1" x14ac:dyDescent="0.25">
      <c r="A130" s="12">
        <v>114</v>
      </c>
      <c r="B130" s="41" t="s">
        <v>34</v>
      </c>
      <c r="C130" s="28" t="s">
        <v>37</v>
      </c>
      <c r="D130" s="29">
        <v>1</v>
      </c>
      <c r="E130" s="10"/>
      <c r="F130" s="11">
        <f t="shared" si="16"/>
        <v>0</v>
      </c>
      <c r="G130" s="1"/>
      <c r="H130" s="1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</row>
    <row r="131" spans="1:50" s="23" customFormat="1" ht="12.6" customHeight="1" x14ac:dyDescent="0.25">
      <c r="A131" s="46" t="s">
        <v>22</v>
      </c>
      <c r="B131" s="49"/>
      <c r="C131" s="49"/>
      <c r="D131" s="49"/>
      <c r="E131" s="49"/>
      <c r="F131" s="50"/>
      <c r="G131" s="22"/>
      <c r="H131" s="22"/>
    </row>
    <row r="132" spans="1:50" s="23" customFormat="1" ht="10.8" customHeight="1" x14ac:dyDescent="0.25">
      <c r="A132" s="12">
        <v>115</v>
      </c>
      <c r="B132" s="24" t="s">
        <v>32</v>
      </c>
      <c r="C132" s="18" t="s">
        <v>25</v>
      </c>
      <c r="D132" s="25">
        <v>1</v>
      </c>
      <c r="E132" s="26"/>
      <c r="F132" s="11">
        <f t="shared" ref="F132:F133" si="17">SUM(D132*E132)</f>
        <v>0</v>
      </c>
      <c r="G132" s="22"/>
      <c r="H132" s="22"/>
    </row>
    <row r="133" spans="1:50" s="23" customFormat="1" ht="10.8" customHeight="1" x14ac:dyDescent="0.25">
      <c r="A133" s="12">
        <v>116</v>
      </c>
      <c r="B133" s="24" t="s">
        <v>33</v>
      </c>
      <c r="C133" s="18" t="s">
        <v>26</v>
      </c>
      <c r="D133" s="27">
        <v>0.56999999999999995</v>
      </c>
      <c r="E133" s="26"/>
      <c r="F133" s="11">
        <f t="shared" si="17"/>
        <v>0</v>
      </c>
      <c r="G133" s="22"/>
    </row>
    <row r="134" spans="1:50" s="4" customFormat="1" ht="12.6" customHeight="1" thickBot="1" x14ac:dyDescent="0.3">
      <c r="A134" s="43" t="s">
        <v>72</v>
      </c>
      <c r="B134" s="44"/>
      <c r="C134" s="44"/>
      <c r="D134" s="44"/>
      <c r="E134" s="45"/>
      <c r="F134" s="21">
        <f>SUM(F97:F133)</f>
        <v>0</v>
      </c>
      <c r="G134" s="1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</row>
    <row r="135" spans="1:50" s="4" customFormat="1" ht="12.6" customHeight="1" x14ac:dyDescent="0.25">
      <c r="A135" s="46" t="s">
        <v>71</v>
      </c>
      <c r="B135" s="47"/>
      <c r="C135" s="47"/>
      <c r="D135" s="47"/>
      <c r="E135" s="47"/>
      <c r="F135" s="48"/>
      <c r="G135" s="1"/>
      <c r="H135" s="1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</row>
    <row r="136" spans="1:50" s="4" customFormat="1" ht="10.8" customHeight="1" x14ac:dyDescent="0.25">
      <c r="A136" s="12">
        <v>117</v>
      </c>
      <c r="B136" s="93" t="s">
        <v>46</v>
      </c>
      <c r="C136" s="91" t="s">
        <v>14</v>
      </c>
      <c r="D136" s="92">
        <v>1</v>
      </c>
      <c r="E136" s="10"/>
      <c r="F136" s="11">
        <f t="shared" ref="F136:F141" si="18">SUM(D136*E136)</f>
        <v>0</v>
      </c>
      <c r="G136" s="1"/>
      <c r="H136" s="1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</row>
    <row r="137" spans="1:50" s="4" customFormat="1" ht="32.4" customHeight="1" x14ac:dyDescent="0.25">
      <c r="A137" s="12">
        <v>118</v>
      </c>
      <c r="B137" s="104" t="s">
        <v>134</v>
      </c>
      <c r="C137" s="91" t="s">
        <v>14</v>
      </c>
      <c r="D137" s="92">
        <v>1</v>
      </c>
      <c r="E137" s="10"/>
      <c r="F137" s="11">
        <f t="shared" si="18"/>
        <v>0</v>
      </c>
      <c r="G137" s="1"/>
      <c r="H137" s="1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</row>
    <row r="138" spans="1:50" s="4" customFormat="1" ht="21.6" customHeight="1" x14ac:dyDescent="0.25">
      <c r="A138" s="12">
        <v>119</v>
      </c>
      <c r="B138" s="110" t="s">
        <v>125</v>
      </c>
      <c r="C138" s="91" t="s">
        <v>81</v>
      </c>
      <c r="D138" s="92">
        <v>194</v>
      </c>
      <c r="E138" s="10"/>
      <c r="F138" s="11">
        <f t="shared" si="18"/>
        <v>0</v>
      </c>
      <c r="G138" s="1"/>
      <c r="H138" s="1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</row>
    <row r="139" spans="1:50" s="4" customFormat="1" ht="21.6" customHeight="1" x14ac:dyDescent="0.25">
      <c r="A139" s="12">
        <v>120</v>
      </c>
      <c r="B139" s="109" t="s">
        <v>121</v>
      </c>
      <c r="C139" s="91" t="s">
        <v>117</v>
      </c>
      <c r="D139" s="92">
        <v>600</v>
      </c>
      <c r="E139" s="10"/>
      <c r="F139" s="11">
        <f t="shared" si="18"/>
        <v>0</v>
      </c>
      <c r="G139" s="1"/>
      <c r="H139" s="1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</row>
    <row r="140" spans="1:50" s="4" customFormat="1" ht="21.6" customHeight="1" x14ac:dyDescent="0.25">
      <c r="A140" s="12">
        <v>121</v>
      </c>
      <c r="B140" s="109" t="s">
        <v>130</v>
      </c>
      <c r="C140" s="91" t="s">
        <v>81</v>
      </c>
      <c r="D140" s="92">
        <v>170</v>
      </c>
      <c r="E140" s="10"/>
      <c r="F140" s="11">
        <f t="shared" si="18"/>
        <v>0</v>
      </c>
      <c r="G140" s="1"/>
      <c r="H140" s="1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</row>
    <row r="141" spans="1:50" s="4" customFormat="1" ht="21.6" customHeight="1" x14ac:dyDescent="0.25">
      <c r="A141" s="12">
        <v>122</v>
      </c>
      <c r="B141" s="109" t="s">
        <v>131</v>
      </c>
      <c r="C141" s="91" t="s">
        <v>81</v>
      </c>
      <c r="D141" s="92">
        <v>51</v>
      </c>
      <c r="E141" s="10"/>
      <c r="F141" s="11">
        <f t="shared" si="18"/>
        <v>0</v>
      </c>
      <c r="G141" s="1"/>
      <c r="H141" s="1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</row>
    <row r="142" spans="1:50" s="35" customFormat="1" ht="21.6" customHeight="1" x14ac:dyDescent="0.25">
      <c r="A142" s="12">
        <v>123</v>
      </c>
      <c r="B142" s="24" t="s">
        <v>35</v>
      </c>
      <c r="C142" s="34" t="s">
        <v>37</v>
      </c>
      <c r="D142" s="33">
        <v>1</v>
      </c>
      <c r="E142" s="10"/>
      <c r="F142" s="11">
        <f>SUM(D142*E142)</f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</row>
    <row r="143" spans="1:50" s="4" customFormat="1" ht="10.8" customHeight="1" x14ac:dyDescent="0.25">
      <c r="A143" s="12">
        <v>124</v>
      </c>
      <c r="B143" s="41" t="s">
        <v>76</v>
      </c>
      <c r="C143" s="28" t="s">
        <v>37</v>
      </c>
      <c r="D143" s="29">
        <v>1</v>
      </c>
      <c r="E143" s="10"/>
      <c r="F143" s="11">
        <f t="shared" ref="F143:F144" si="19">SUM(D143*E143)</f>
        <v>0</v>
      </c>
      <c r="G143" s="1"/>
      <c r="H143" s="1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</row>
    <row r="144" spans="1:50" s="4" customFormat="1" ht="10.8" customHeight="1" x14ac:dyDescent="0.25">
      <c r="A144" s="12">
        <v>125</v>
      </c>
      <c r="B144" s="41" t="s">
        <v>34</v>
      </c>
      <c r="C144" s="28" t="s">
        <v>37</v>
      </c>
      <c r="D144" s="29">
        <v>1</v>
      </c>
      <c r="E144" s="10"/>
      <c r="F144" s="11">
        <f t="shared" si="19"/>
        <v>0</v>
      </c>
      <c r="G144" s="1"/>
      <c r="H144" s="1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</row>
    <row r="145" spans="1:47" s="23" customFormat="1" ht="12.6" customHeight="1" x14ac:dyDescent="0.25">
      <c r="A145" s="46" t="s">
        <v>22</v>
      </c>
      <c r="B145" s="49"/>
      <c r="C145" s="49"/>
      <c r="D145" s="49"/>
      <c r="E145" s="49"/>
      <c r="F145" s="50"/>
      <c r="G145" s="22"/>
      <c r="H145" s="22"/>
    </row>
    <row r="146" spans="1:47" s="23" customFormat="1" ht="10.8" customHeight="1" x14ac:dyDescent="0.25">
      <c r="A146" s="12">
        <v>126</v>
      </c>
      <c r="B146" s="24" t="s">
        <v>32</v>
      </c>
      <c r="C146" s="18" t="s">
        <v>25</v>
      </c>
      <c r="D146" s="25">
        <v>1</v>
      </c>
      <c r="E146" s="26"/>
      <c r="F146" s="11">
        <f t="shared" ref="F146:F147" si="20">SUM(D146*E146)</f>
        <v>0</v>
      </c>
      <c r="G146" s="22"/>
      <c r="H146" s="22"/>
    </row>
    <row r="147" spans="1:47" s="23" customFormat="1" ht="10.8" customHeight="1" x14ac:dyDescent="0.25">
      <c r="A147" s="12">
        <v>127</v>
      </c>
      <c r="B147" s="24" t="s">
        <v>33</v>
      </c>
      <c r="C147" s="18" t="s">
        <v>26</v>
      </c>
      <c r="D147" s="27">
        <v>0.05</v>
      </c>
      <c r="E147" s="26"/>
      <c r="F147" s="11">
        <f t="shared" si="20"/>
        <v>0</v>
      </c>
      <c r="G147" s="22"/>
    </row>
    <row r="148" spans="1:47" s="4" customFormat="1" ht="12.6" customHeight="1" thickBot="1" x14ac:dyDescent="0.3">
      <c r="A148" s="43" t="s">
        <v>70</v>
      </c>
      <c r="B148" s="44"/>
      <c r="C148" s="44"/>
      <c r="D148" s="44"/>
      <c r="E148" s="45"/>
      <c r="F148" s="21">
        <f>SUM(F136:F147)</f>
        <v>0</v>
      </c>
      <c r="G148" s="1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</row>
    <row r="149" spans="1:47" s="4" customFormat="1" ht="12.6" customHeight="1" x14ac:dyDescent="0.25">
      <c r="A149" s="46" t="s">
        <v>69</v>
      </c>
      <c r="B149" s="47"/>
      <c r="C149" s="47"/>
      <c r="D149" s="47"/>
      <c r="E149" s="47"/>
      <c r="F149" s="48"/>
      <c r="G149" s="1"/>
      <c r="H149" s="1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</row>
    <row r="150" spans="1:47" s="4" customFormat="1" ht="21.6" customHeight="1" x14ac:dyDescent="0.25">
      <c r="A150" s="12">
        <v>128</v>
      </c>
      <c r="B150" s="100" t="s">
        <v>50</v>
      </c>
      <c r="C150" s="101" t="s">
        <v>15</v>
      </c>
      <c r="D150" s="102">
        <v>160</v>
      </c>
      <c r="E150" s="10"/>
      <c r="F150" s="11">
        <f t="shared" ref="F150:F171" si="21">SUM(D150*E150)</f>
        <v>0</v>
      </c>
      <c r="G150" s="1"/>
      <c r="H150" s="1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</row>
    <row r="151" spans="1:47" s="4" customFormat="1" ht="10.8" customHeight="1" x14ac:dyDescent="0.25">
      <c r="A151" s="12">
        <v>129</v>
      </c>
      <c r="B151" s="93" t="s">
        <v>46</v>
      </c>
      <c r="C151" s="91" t="s">
        <v>14</v>
      </c>
      <c r="D151" s="92">
        <v>3</v>
      </c>
      <c r="E151" s="10"/>
      <c r="F151" s="11">
        <f t="shared" si="21"/>
        <v>0</v>
      </c>
      <c r="G151" s="1"/>
      <c r="H151" s="1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</row>
    <row r="152" spans="1:47" s="4" customFormat="1" ht="10.8" customHeight="1" x14ac:dyDescent="0.25">
      <c r="A152" s="12">
        <v>130</v>
      </c>
      <c r="B152" s="99" t="s">
        <v>108</v>
      </c>
      <c r="C152" s="91" t="s">
        <v>57</v>
      </c>
      <c r="D152" s="92">
        <v>214</v>
      </c>
      <c r="E152" s="10"/>
      <c r="F152" s="11">
        <f t="shared" si="21"/>
        <v>0</v>
      </c>
      <c r="G152" s="1"/>
      <c r="H152" s="1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</row>
    <row r="153" spans="1:47" s="4" customFormat="1" ht="10.8" customHeight="1" x14ac:dyDescent="0.25">
      <c r="A153" s="12">
        <v>131</v>
      </c>
      <c r="B153" s="99" t="s">
        <v>109</v>
      </c>
      <c r="C153" s="103" t="s">
        <v>107</v>
      </c>
      <c r="D153" s="92">
        <v>1071</v>
      </c>
      <c r="E153" s="10"/>
      <c r="F153" s="11">
        <f t="shared" si="21"/>
        <v>0</v>
      </c>
      <c r="G153" s="1"/>
      <c r="H153" s="1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</row>
    <row r="154" spans="1:47" s="4" customFormat="1" ht="21.6" customHeight="1" x14ac:dyDescent="0.25">
      <c r="A154" s="12">
        <v>132</v>
      </c>
      <c r="B154" s="99" t="s">
        <v>113</v>
      </c>
      <c r="C154" s="91" t="s">
        <v>57</v>
      </c>
      <c r="D154" s="92">
        <v>194</v>
      </c>
      <c r="E154" s="10"/>
      <c r="F154" s="11">
        <f t="shared" si="21"/>
        <v>0</v>
      </c>
      <c r="G154" s="1"/>
      <c r="H154" s="1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</row>
    <row r="155" spans="1:47" s="4" customFormat="1" ht="21.6" customHeight="1" x14ac:dyDescent="0.25">
      <c r="A155" s="12">
        <v>133</v>
      </c>
      <c r="B155" s="36" t="s">
        <v>116</v>
      </c>
      <c r="C155" s="91" t="s">
        <v>117</v>
      </c>
      <c r="D155" s="92">
        <v>765</v>
      </c>
      <c r="E155" s="10"/>
      <c r="F155" s="11">
        <f t="shared" si="21"/>
        <v>0</v>
      </c>
      <c r="G155" s="1"/>
      <c r="H155" s="1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</row>
    <row r="156" spans="1:47" s="4" customFormat="1" ht="21.6" customHeight="1" x14ac:dyDescent="0.25">
      <c r="A156" s="12">
        <v>134</v>
      </c>
      <c r="B156" s="39" t="s">
        <v>118</v>
      </c>
      <c r="C156" s="91" t="s">
        <v>81</v>
      </c>
      <c r="D156" s="92">
        <v>158</v>
      </c>
      <c r="E156" s="10"/>
      <c r="F156" s="11">
        <f t="shared" si="21"/>
        <v>0</v>
      </c>
      <c r="G156" s="1"/>
      <c r="H156" s="1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</row>
    <row r="157" spans="1:47" s="4" customFormat="1" ht="21.6" customHeight="1" x14ac:dyDescent="0.25">
      <c r="A157" s="12">
        <v>135</v>
      </c>
      <c r="B157" s="20" t="s">
        <v>52</v>
      </c>
      <c r="C157" s="91" t="s">
        <v>81</v>
      </c>
      <c r="D157" s="92">
        <v>72</v>
      </c>
      <c r="E157" s="10"/>
      <c r="F157" s="11">
        <f t="shared" si="21"/>
        <v>0</v>
      </c>
      <c r="G157" s="1"/>
      <c r="H157" s="1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</row>
    <row r="158" spans="1:47" s="4" customFormat="1" ht="21.6" customHeight="1" x14ac:dyDescent="0.25">
      <c r="A158" s="12">
        <v>136</v>
      </c>
      <c r="B158" s="104" t="s">
        <v>127</v>
      </c>
      <c r="C158" s="91" t="s">
        <v>14</v>
      </c>
      <c r="D158" s="92">
        <v>1</v>
      </c>
      <c r="E158" s="10"/>
      <c r="F158" s="11">
        <f t="shared" si="21"/>
        <v>0</v>
      </c>
      <c r="G158" s="1"/>
      <c r="H158" s="1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</row>
    <row r="159" spans="1:47" s="4" customFormat="1" ht="21.6" customHeight="1" x14ac:dyDescent="0.25">
      <c r="A159" s="12">
        <v>137</v>
      </c>
      <c r="B159" s="110" t="s">
        <v>125</v>
      </c>
      <c r="C159" s="91" t="s">
        <v>81</v>
      </c>
      <c r="D159" s="92">
        <v>42</v>
      </c>
      <c r="E159" s="10"/>
      <c r="F159" s="11">
        <f t="shared" si="21"/>
        <v>0</v>
      </c>
      <c r="G159" s="1"/>
      <c r="H159" s="1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</row>
    <row r="160" spans="1:47" s="4" customFormat="1" ht="21.6" customHeight="1" x14ac:dyDescent="0.25">
      <c r="A160" s="12">
        <v>138</v>
      </c>
      <c r="B160" s="109" t="s">
        <v>121</v>
      </c>
      <c r="C160" s="91" t="s">
        <v>117</v>
      </c>
      <c r="D160" s="92">
        <v>165</v>
      </c>
      <c r="E160" s="10"/>
      <c r="F160" s="11">
        <f t="shared" si="21"/>
        <v>0</v>
      </c>
      <c r="G160" s="1"/>
      <c r="H160" s="1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</row>
    <row r="161" spans="1:47" s="4" customFormat="1" ht="21.6" customHeight="1" x14ac:dyDescent="0.25">
      <c r="A161" s="12">
        <v>139</v>
      </c>
      <c r="B161" s="109" t="s">
        <v>122</v>
      </c>
      <c r="C161" s="91" t="s">
        <v>81</v>
      </c>
      <c r="D161" s="92">
        <v>36</v>
      </c>
      <c r="E161" s="10"/>
      <c r="F161" s="11">
        <f t="shared" si="21"/>
        <v>0</v>
      </c>
      <c r="G161" s="1"/>
      <c r="H161" s="1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</row>
    <row r="162" spans="1:47" s="4" customFormat="1" ht="21.6" customHeight="1" x14ac:dyDescent="0.25">
      <c r="A162" s="12">
        <v>140</v>
      </c>
      <c r="B162" s="104" t="s">
        <v>132</v>
      </c>
      <c r="C162" s="91" t="s">
        <v>14</v>
      </c>
      <c r="D162" s="106">
        <v>1</v>
      </c>
      <c r="E162" s="10"/>
      <c r="F162" s="11">
        <f t="shared" si="21"/>
        <v>0</v>
      </c>
      <c r="G162" s="1"/>
      <c r="H162" s="1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</row>
    <row r="163" spans="1:47" s="4" customFormat="1" ht="21.6" customHeight="1" x14ac:dyDescent="0.25">
      <c r="A163" s="12">
        <v>141</v>
      </c>
      <c r="B163" s="110" t="s">
        <v>125</v>
      </c>
      <c r="C163" s="91" t="s">
        <v>81</v>
      </c>
      <c r="D163" s="106">
        <v>250</v>
      </c>
      <c r="E163" s="10"/>
      <c r="F163" s="11">
        <f t="shared" si="21"/>
        <v>0</v>
      </c>
      <c r="G163" s="1"/>
      <c r="H163" s="1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</row>
    <row r="164" spans="1:47" s="4" customFormat="1" ht="21.6" customHeight="1" x14ac:dyDescent="0.25">
      <c r="A164" s="12">
        <v>142</v>
      </c>
      <c r="B164" s="109" t="s">
        <v>121</v>
      </c>
      <c r="C164" s="91" t="s">
        <v>117</v>
      </c>
      <c r="D164" s="92">
        <v>805</v>
      </c>
      <c r="E164" s="10"/>
      <c r="F164" s="11">
        <f t="shared" si="21"/>
        <v>0</v>
      </c>
      <c r="G164" s="1"/>
      <c r="H164" s="1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</row>
    <row r="165" spans="1:47" s="4" customFormat="1" ht="21.6" customHeight="1" x14ac:dyDescent="0.25">
      <c r="A165" s="12">
        <v>143</v>
      </c>
      <c r="B165" s="109" t="s">
        <v>133</v>
      </c>
      <c r="C165" s="91" t="s">
        <v>81</v>
      </c>
      <c r="D165" s="92">
        <v>147</v>
      </c>
      <c r="E165" s="10"/>
      <c r="F165" s="11">
        <f t="shared" si="21"/>
        <v>0</v>
      </c>
      <c r="G165" s="1"/>
      <c r="H165" s="1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</row>
    <row r="166" spans="1:47" s="4" customFormat="1" ht="21.6" customHeight="1" x14ac:dyDescent="0.25">
      <c r="A166" s="12">
        <v>144</v>
      </c>
      <c r="B166" s="109" t="s">
        <v>131</v>
      </c>
      <c r="C166" s="91" t="s">
        <v>81</v>
      </c>
      <c r="D166" s="92">
        <v>68</v>
      </c>
      <c r="E166" s="10"/>
      <c r="F166" s="11">
        <f t="shared" si="21"/>
        <v>0</v>
      </c>
      <c r="G166" s="1"/>
      <c r="H166" s="1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</row>
    <row r="167" spans="1:47" s="4" customFormat="1" ht="21.6" customHeight="1" x14ac:dyDescent="0.25">
      <c r="A167" s="12">
        <v>145</v>
      </c>
      <c r="B167" s="104" t="s">
        <v>148</v>
      </c>
      <c r="C167" s="91" t="s">
        <v>14</v>
      </c>
      <c r="D167" s="92">
        <v>1</v>
      </c>
      <c r="E167" s="10"/>
      <c r="F167" s="11">
        <f t="shared" si="21"/>
        <v>0</v>
      </c>
      <c r="G167" s="1"/>
      <c r="H167" s="1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</row>
    <row r="168" spans="1:47" s="4" customFormat="1" ht="21.6" customHeight="1" x14ac:dyDescent="0.25">
      <c r="A168" s="12">
        <v>146</v>
      </c>
      <c r="B168" s="109" t="s">
        <v>136</v>
      </c>
      <c r="C168" s="91" t="s">
        <v>81</v>
      </c>
      <c r="D168" s="92">
        <v>65</v>
      </c>
      <c r="E168" s="10"/>
      <c r="F168" s="11">
        <f t="shared" si="21"/>
        <v>0</v>
      </c>
      <c r="G168" s="1"/>
      <c r="H168" s="1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</row>
    <row r="169" spans="1:47" s="4" customFormat="1" ht="21.6" customHeight="1" x14ac:dyDescent="0.25">
      <c r="A169" s="12">
        <v>147</v>
      </c>
      <c r="B169" s="110" t="s">
        <v>137</v>
      </c>
      <c r="C169" s="91" t="s">
        <v>81</v>
      </c>
      <c r="D169" s="92">
        <v>50</v>
      </c>
      <c r="E169" s="10"/>
      <c r="F169" s="11">
        <f t="shared" si="21"/>
        <v>0</v>
      </c>
      <c r="G169" s="1"/>
      <c r="H169" s="1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</row>
    <row r="170" spans="1:47" s="4" customFormat="1" ht="21.6" customHeight="1" x14ac:dyDescent="0.25">
      <c r="A170" s="12">
        <v>148</v>
      </c>
      <c r="B170" s="112" t="s">
        <v>138</v>
      </c>
      <c r="C170" s="91" t="s">
        <v>117</v>
      </c>
      <c r="D170" s="92">
        <v>187</v>
      </c>
      <c r="E170" s="10"/>
      <c r="F170" s="11">
        <f t="shared" si="21"/>
        <v>0</v>
      </c>
      <c r="G170" s="1"/>
      <c r="H170" s="1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</row>
    <row r="171" spans="1:47" s="4" customFormat="1" ht="10.8" customHeight="1" x14ac:dyDescent="0.25">
      <c r="A171" s="12">
        <v>149</v>
      </c>
      <c r="B171" s="109" t="s">
        <v>139</v>
      </c>
      <c r="C171" s="91" t="s">
        <v>117</v>
      </c>
      <c r="D171" s="92">
        <v>50</v>
      </c>
      <c r="E171" s="10"/>
      <c r="F171" s="11">
        <f t="shared" si="21"/>
        <v>0</v>
      </c>
      <c r="G171" s="1"/>
      <c r="H171" s="1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</row>
    <row r="172" spans="1:47" s="4" customFormat="1" ht="21.6" customHeight="1" x14ac:dyDescent="0.25">
      <c r="A172" s="12">
        <v>150</v>
      </c>
      <c r="B172" s="109" t="s">
        <v>121</v>
      </c>
      <c r="C172" s="91" t="s">
        <v>117</v>
      </c>
      <c r="D172" s="92">
        <v>145</v>
      </c>
      <c r="E172" s="10"/>
      <c r="F172" s="11">
        <f t="shared" ref="F172:F177" si="22">SUM(D172*E172)</f>
        <v>0</v>
      </c>
      <c r="G172" s="1"/>
      <c r="H172" s="1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</row>
    <row r="173" spans="1:47" s="4" customFormat="1" ht="10.8" customHeight="1" x14ac:dyDescent="0.25">
      <c r="A173" s="12">
        <v>151</v>
      </c>
      <c r="B173" s="109" t="s">
        <v>140</v>
      </c>
      <c r="C173" s="91" t="s">
        <v>117</v>
      </c>
      <c r="D173" s="92">
        <v>46</v>
      </c>
      <c r="E173" s="10"/>
      <c r="F173" s="11">
        <f t="shared" si="22"/>
        <v>0</v>
      </c>
      <c r="G173" s="1"/>
      <c r="H173" s="1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</row>
    <row r="174" spans="1:47" s="4" customFormat="1" ht="21.6" customHeight="1" x14ac:dyDescent="0.25">
      <c r="A174" s="12">
        <v>152</v>
      </c>
      <c r="B174" s="32" t="s">
        <v>141</v>
      </c>
      <c r="C174" s="91" t="s">
        <v>117</v>
      </c>
      <c r="D174" s="92">
        <v>187</v>
      </c>
      <c r="E174" s="10"/>
      <c r="F174" s="11">
        <f t="shared" si="22"/>
        <v>0</v>
      </c>
      <c r="G174" s="1"/>
      <c r="H174" s="1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</row>
    <row r="175" spans="1:47" s="4" customFormat="1" ht="21.6" customHeight="1" x14ac:dyDescent="0.25">
      <c r="A175" s="12">
        <v>153</v>
      </c>
      <c r="B175" s="112" t="s">
        <v>142</v>
      </c>
      <c r="C175" s="91" t="s">
        <v>117</v>
      </c>
      <c r="D175" s="92">
        <v>145</v>
      </c>
      <c r="E175" s="10"/>
      <c r="F175" s="11">
        <f t="shared" si="22"/>
        <v>0</v>
      </c>
      <c r="G175" s="1"/>
      <c r="H175" s="1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</row>
    <row r="176" spans="1:47" s="4" customFormat="1" ht="21.6" customHeight="1" x14ac:dyDescent="0.25">
      <c r="A176" s="12">
        <v>154</v>
      </c>
      <c r="B176" s="32" t="s">
        <v>143</v>
      </c>
      <c r="C176" s="91" t="s">
        <v>117</v>
      </c>
      <c r="D176" s="92">
        <v>45</v>
      </c>
      <c r="E176" s="10"/>
      <c r="F176" s="11">
        <f t="shared" si="22"/>
        <v>0</v>
      </c>
      <c r="G176" s="1"/>
      <c r="H176" s="1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</row>
    <row r="177" spans="1:50" s="4" customFormat="1" ht="10.8" customHeight="1" x14ac:dyDescent="0.25">
      <c r="A177" s="12">
        <v>155</v>
      </c>
      <c r="B177" s="109" t="s">
        <v>144</v>
      </c>
      <c r="C177" s="91" t="s">
        <v>117</v>
      </c>
      <c r="D177" s="92">
        <v>95</v>
      </c>
      <c r="E177" s="10"/>
      <c r="F177" s="11">
        <f t="shared" si="22"/>
        <v>0</v>
      </c>
      <c r="G177" s="1"/>
      <c r="H177" s="1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</row>
    <row r="178" spans="1:50" s="35" customFormat="1" ht="21.6" customHeight="1" x14ac:dyDescent="0.25">
      <c r="A178" s="12">
        <v>156</v>
      </c>
      <c r="B178" s="24" t="s">
        <v>35</v>
      </c>
      <c r="C178" s="34" t="s">
        <v>37</v>
      </c>
      <c r="D178" s="33">
        <v>1</v>
      </c>
      <c r="E178" s="10"/>
      <c r="F178" s="11">
        <f>SUM(D178*E178)</f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</row>
    <row r="179" spans="1:50" s="4" customFormat="1" ht="10.8" customHeight="1" x14ac:dyDescent="0.25">
      <c r="A179" s="12">
        <v>157</v>
      </c>
      <c r="B179" s="41" t="s">
        <v>76</v>
      </c>
      <c r="C179" s="28" t="s">
        <v>37</v>
      </c>
      <c r="D179" s="29">
        <v>1</v>
      </c>
      <c r="E179" s="10"/>
      <c r="F179" s="11">
        <f t="shared" ref="F179" si="23">SUM(D179*E179)</f>
        <v>0</v>
      </c>
      <c r="G179" s="1"/>
      <c r="H179" s="1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</row>
    <row r="180" spans="1:50" s="4" customFormat="1" ht="10.8" customHeight="1" x14ac:dyDescent="0.25">
      <c r="A180" s="12">
        <v>158</v>
      </c>
      <c r="B180" s="41" t="s">
        <v>34</v>
      </c>
      <c r="C180" s="28" t="s">
        <v>37</v>
      </c>
      <c r="D180" s="29">
        <v>1</v>
      </c>
      <c r="E180" s="10"/>
      <c r="F180" s="11">
        <f t="shared" ref="F180" si="24">SUM(D180*E180)</f>
        <v>0</v>
      </c>
      <c r="G180" s="1"/>
      <c r="H180" s="1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</row>
    <row r="181" spans="1:50" s="23" customFormat="1" ht="12.6" customHeight="1" x14ac:dyDescent="0.25">
      <c r="A181" s="46" t="s">
        <v>22</v>
      </c>
      <c r="B181" s="49"/>
      <c r="C181" s="49"/>
      <c r="D181" s="49"/>
      <c r="E181" s="49"/>
      <c r="F181" s="50"/>
      <c r="G181" s="22"/>
      <c r="H181" s="22"/>
    </row>
    <row r="182" spans="1:50" s="23" customFormat="1" ht="10.8" customHeight="1" x14ac:dyDescent="0.25">
      <c r="A182" s="12">
        <v>159</v>
      </c>
      <c r="B182" s="24" t="s">
        <v>32</v>
      </c>
      <c r="C182" s="18" t="s">
        <v>25</v>
      </c>
      <c r="D182" s="25">
        <v>1</v>
      </c>
      <c r="E182" s="26"/>
      <c r="F182" s="11">
        <f t="shared" ref="F182:F183" si="25">SUM(D182*E182)</f>
        <v>0</v>
      </c>
      <c r="G182" s="22"/>
      <c r="H182" s="22"/>
    </row>
    <row r="183" spans="1:50" s="23" customFormat="1" ht="10.8" customHeight="1" x14ac:dyDescent="0.25">
      <c r="A183" s="12">
        <v>160</v>
      </c>
      <c r="B183" s="24" t="s">
        <v>33</v>
      </c>
      <c r="C183" s="18" t="s">
        <v>26</v>
      </c>
      <c r="D183" s="27">
        <v>0.08</v>
      </c>
      <c r="E183" s="26"/>
      <c r="F183" s="11">
        <f t="shared" si="25"/>
        <v>0</v>
      </c>
      <c r="G183" s="22"/>
    </row>
    <row r="184" spans="1:50" s="4" customFormat="1" ht="12.6" customHeight="1" thickBot="1" x14ac:dyDescent="0.3">
      <c r="A184" s="43" t="s">
        <v>68</v>
      </c>
      <c r="B184" s="44"/>
      <c r="C184" s="44"/>
      <c r="D184" s="44"/>
      <c r="E184" s="45"/>
      <c r="F184" s="21">
        <f>SUM(F150:F183)</f>
        <v>0</v>
      </c>
      <c r="G184" s="1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</row>
    <row r="185" spans="1:50" s="4" customFormat="1" ht="12.6" customHeight="1" x14ac:dyDescent="0.25">
      <c r="A185" s="46" t="s">
        <v>67</v>
      </c>
      <c r="B185" s="47"/>
      <c r="C185" s="47"/>
      <c r="D185" s="47"/>
      <c r="E185" s="47"/>
      <c r="F185" s="48"/>
      <c r="G185" s="1"/>
      <c r="H185" s="1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</row>
    <row r="186" spans="1:50" s="4" customFormat="1" ht="21.6" customHeight="1" x14ac:dyDescent="0.25">
      <c r="A186" s="12">
        <v>161</v>
      </c>
      <c r="B186" s="100" t="s">
        <v>50</v>
      </c>
      <c r="C186" s="101" t="s">
        <v>15</v>
      </c>
      <c r="D186" s="102">
        <v>450</v>
      </c>
      <c r="E186" s="10"/>
      <c r="F186" s="11">
        <f t="shared" ref="F186:F207" si="26">SUM(D186*E186)</f>
        <v>0</v>
      </c>
      <c r="G186" s="1"/>
      <c r="H186" s="1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</row>
    <row r="187" spans="1:50" s="4" customFormat="1" ht="10.8" customHeight="1" x14ac:dyDescent="0.25">
      <c r="A187" s="12">
        <v>162</v>
      </c>
      <c r="B187" s="93" t="s">
        <v>46</v>
      </c>
      <c r="C187" s="91" t="s">
        <v>14</v>
      </c>
      <c r="D187" s="92">
        <v>5</v>
      </c>
      <c r="E187" s="10"/>
      <c r="F187" s="11">
        <f t="shared" si="26"/>
        <v>0</v>
      </c>
      <c r="G187" s="1"/>
      <c r="H187" s="1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</row>
    <row r="188" spans="1:50" s="4" customFormat="1" ht="10.8" customHeight="1" x14ac:dyDescent="0.25">
      <c r="A188" s="12">
        <v>163</v>
      </c>
      <c r="B188" s="99" t="s">
        <v>108</v>
      </c>
      <c r="C188" s="91" t="s">
        <v>57</v>
      </c>
      <c r="D188" s="92">
        <v>518</v>
      </c>
      <c r="E188" s="10"/>
      <c r="F188" s="11">
        <f t="shared" si="26"/>
        <v>0</v>
      </c>
      <c r="G188" s="1"/>
      <c r="H188" s="1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</row>
    <row r="189" spans="1:50" s="4" customFormat="1" ht="10.8" customHeight="1" x14ac:dyDescent="0.25">
      <c r="A189" s="12">
        <v>164</v>
      </c>
      <c r="B189" s="99" t="s">
        <v>109</v>
      </c>
      <c r="C189" s="103" t="s">
        <v>107</v>
      </c>
      <c r="D189" s="92">
        <v>1358</v>
      </c>
      <c r="E189" s="10"/>
      <c r="F189" s="11">
        <f t="shared" si="26"/>
        <v>0</v>
      </c>
      <c r="G189" s="1"/>
      <c r="H189" s="1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</row>
    <row r="190" spans="1:50" s="4" customFormat="1" ht="21.6" customHeight="1" x14ac:dyDescent="0.25">
      <c r="A190" s="12">
        <v>165</v>
      </c>
      <c r="B190" s="99" t="s">
        <v>110</v>
      </c>
      <c r="C190" s="103" t="s">
        <v>107</v>
      </c>
      <c r="D190" s="92">
        <v>1230</v>
      </c>
      <c r="E190" s="10"/>
      <c r="F190" s="11">
        <f t="shared" si="26"/>
        <v>0</v>
      </c>
      <c r="G190" s="1"/>
      <c r="H190" s="1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</row>
    <row r="191" spans="1:50" s="4" customFormat="1" ht="32.4" customHeight="1" x14ac:dyDescent="0.25">
      <c r="A191" s="12">
        <v>166</v>
      </c>
      <c r="B191" s="99" t="s">
        <v>114</v>
      </c>
      <c r="C191" s="91" t="s">
        <v>57</v>
      </c>
      <c r="D191" s="92">
        <v>520</v>
      </c>
      <c r="E191" s="10"/>
      <c r="F191" s="11">
        <f t="shared" si="26"/>
        <v>0</v>
      </c>
      <c r="G191" s="1"/>
      <c r="H191" s="1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</row>
    <row r="192" spans="1:50" s="4" customFormat="1" ht="21.6" customHeight="1" x14ac:dyDescent="0.25">
      <c r="A192" s="12">
        <v>167</v>
      </c>
      <c r="B192" s="36" t="s">
        <v>116</v>
      </c>
      <c r="C192" s="91" t="s">
        <v>117</v>
      </c>
      <c r="D192" s="92">
        <v>1995</v>
      </c>
      <c r="E192" s="10"/>
      <c r="F192" s="11">
        <f t="shared" si="26"/>
        <v>0</v>
      </c>
      <c r="G192" s="1"/>
      <c r="H192" s="1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</row>
    <row r="193" spans="1:47" s="4" customFormat="1" ht="21.6" customHeight="1" x14ac:dyDescent="0.25">
      <c r="A193" s="12">
        <v>168</v>
      </c>
      <c r="B193" s="39" t="s">
        <v>118</v>
      </c>
      <c r="C193" s="91" t="s">
        <v>81</v>
      </c>
      <c r="D193" s="92">
        <v>411</v>
      </c>
      <c r="E193" s="10"/>
      <c r="F193" s="11">
        <f t="shared" si="26"/>
        <v>0</v>
      </c>
      <c r="G193" s="1"/>
      <c r="H193" s="1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</row>
    <row r="194" spans="1:47" s="4" customFormat="1" ht="21.6" customHeight="1" x14ac:dyDescent="0.25">
      <c r="A194" s="12">
        <v>169</v>
      </c>
      <c r="B194" s="20" t="s">
        <v>52</v>
      </c>
      <c r="C194" s="91" t="s">
        <v>81</v>
      </c>
      <c r="D194" s="92">
        <v>187</v>
      </c>
      <c r="E194" s="10"/>
      <c r="F194" s="11">
        <f t="shared" si="26"/>
        <v>0</v>
      </c>
      <c r="G194" s="1"/>
      <c r="H194" s="1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</row>
    <row r="195" spans="1:47" s="4" customFormat="1" ht="21.6" customHeight="1" x14ac:dyDescent="0.25">
      <c r="A195" s="12">
        <v>170</v>
      </c>
      <c r="B195" s="104" t="s">
        <v>119</v>
      </c>
      <c r="C195" s="105" t="s">
        <v>14</v>
      </c>
      <c r="D195" s="106">
        <v>3</v>
      </c>
      <c r="E195" s="10"/>
      <c r="F195" s="11">
        <f t="shared" si="26"/>
        <v>0</v>
      </c>
      <c r="G195" s="1"/>
      <c r="H195" s="1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</row>
    <row r="196" spans="1:47" s="4" customFormat="1" ht="10.8" customHeight="1" x14ac:dyDescent="0.25">
      <c r="A196" s="12">
        <v>171</v>
      </c>
      <c r="B196" s="107" t="s">
        <v>124</v>
      </c>
      <c r="C196" s="91" t="s">
        <v>81</v>
      </c>
      <c r="D196" s="108">
        <v>63</v>
      </c>
      <c r="E196" s="10"/>
      <c r="F196" s="11">
        <f t="shared" si="26"/>
        <v>0</v>
      </c>
      <c r="G196" s="1"/>
      <c r="H196" s="1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</row>
    <row r="197" spans="1:47" s="4" customFormat="1" ht="21.6" customHeight="1" x14ac:dyDescent="0.25">
      <c r="A197" s="12">
        <v>172</v>
      </c>
      <c r="B197" s="109" t="s">
        <v>121</v>
      </c>
      <c r="C197" s="91" t="s">
        <v>117</v>
      </c>
      <c r="D197" s="92">
        <v>435</v>
      </c>
      <c r="E197" s="10"/>
      <c r="F197" s="11">
        <f t="shared" si="26"/>
        <v>0</v>
      </c>
      <c r="G197" s="1"/>
      <c r="H197" s="1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</row>
    <row r="198" spans="1:47" s="4" customFormat="1" ht="21.6" customHeight="1" x14ac:dyDescent="0.25">
      <c r="A198" s="12">
        <v>173</v>
      </c>
      <c r="B198" s="109" t="s">
        <v>122</v>
      </c>
      <c r="C198" s="91" t="s">
        <v>81</v>
      </c>
      <c r="D198" s="92">
        <v>87</v>
      </c>
      <c r="E198" s="10"/>
      <c r="F198" s="11">
        <f t="shared" si="26"/>
        <v>0</v>
      </c>
      <c r="G198" s="1"/>
      <c r="H198" s="1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</row>
    <row r="199" spans="1:47" s="4" customFormat="1" ht="21.6" customHeight="1" x14ac:dyDescent="0.25">
      <c r="A199" s="12">
        <v>174</v>
      </c>
      <c r="B199" s="104" t="s">
        <v>135</v>
      </c>
      <c r="C199" s="91" t="s">
        <v>14</v>
      </c>
      <c r="D199" s="106">
        <v>1</v>
      </c>
      <c r="E199" s="10"/>
      <c r="F199" s="11">
        <f t="shared" si="26"/>
        <v>0</v>
      </c>
      <c r="G199" s="1"/>
      <c r="H199" s="1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</row>
    <row r="200" spans="1:47" s="4" customFormat="1" ht="10.8" customHeight="1" x14ac:dyDescent="0.25">
      <c r="A200" s="12">
        <v>175</v>
      </c>
      <c r="B200" s="107" t="s">
        <v>120</v>
      </c>
      <c r="C200" s="91" t="s">
        <v>81</v>
      </c>
      <c r="D200" s="106">
        <v>270</v>
      </c>
      <c r="E200" s="10"/>
      <c r="F200" s="11">
        <f t="shared" si="26"/>
        <v>0</v>
      </c>
      <c r="G200" s="1"/>
      <c r="H200" s="1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</row>
    <row r="201" spans="1:47" s="4" customFormat="1" ht="21.6" customHeight="1" x14ac:dyDescent="0.25">
      <c r="A201" s="12">
        <v>176</v>
      </c>
      <c r="B201" s="109" t="s">
        <v>121</v>
      </c>
      <c r="C201" s="91" t="s">
        <v>117</v>
      </c>
      <c r="D201" s="92">
        <v>1250</v>
      </c>
      <c r="E201" s="10"/>
      <c r="F201" s="11">
        <f t="shared" si="26"/>
        <v>0</v>
      </c>
      <c r="G201" s="1"/>
      <c r="H201" s="1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</row>
    <row r="202" spans="1:47" s="4" customFormat="1" ht="21.6" customHeight="1" x14ac:dyDescent="0.25">
      <c r="A202" s="12">
        <v>177</v>
      </c>
      <c r="B202" s="109" t="s">
        <v>133</v>
      </c>
      <c r="C202" s="91" t="s">
        <v>81</v>
      </c>
      <c r="D202" s="92">
        <v>230</v>
      </c>
      <c r="E202" s="10"/>
      <c r="F202" s="11">
        <f t="shared" si="26"/>
        <v>0</v>
      </c>
      <c r="G202" s="1"/>
      <c r="H202" s="1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</row>
    <row r="203" spans="1:47" s="4" customFormat="1" ht="21.6" customHeight="1" x14ac:dyDescent="0.25">
      <c r="A203" s="12">
        <v>178</v>
      </c>
      <c r="B203" s="109" t="s">
        <v>131</v>
      </c>
      <c r="C203" s="91" t="s">
        <v>81</v>
      </c>
      <c r="D203" s="92">
        <v>110</v>
      </c>
      <c r="E203" s="10"/>
      <c r="F203" s="11">
        <f t="shared" si="26"/>
        <v>0</v>
      </c>
      <c r="G203" s="1"/>
      <c r="H203" s="1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</row>
    <row r="204" spans="1:47" s="4" customFormat="1" ht="21.6" customHeight="1" x14ac:dyDescent="0.25">
      <c r="A204" s="12">
        <v>179</v>
      </c>
      <c r="B204" s="104" t="s">
        <v>146</v>
      </c>
      <c r="C204" s="91" t="s">
        <v>14</v>
      </c>
      <c r="D204" s="92">
        <v>1</v>
      </c>
      <c r="E204" s="10"/>
      <c r="F204" s="11">
        <f t="shared" si="26"/>
        <v>0</v>
      </c>
      <c r="G204" s="1"/>
      <c r="H204" s="1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</row>
    <row r="205" spans="1:47" s="4" customFormat="1" ht="21.6" customHeight="1" x14ac:dyDescent="0.25">
      <c r="A205" s="12">
        <v>180</v>
      </c>
      <c r="B205" s="109" t="s">
        <v>136</v>
      </c>
      <c r="C205" s="91" t="s">
        <v>81</v>
      </c>
      <c r="D205" s="92">
        <v>60</v>
      </c>
      <c r="E205" s="10"/>
      <c r="F205" s="11">
        <f t="shared" si="26"/>
        <v>0</v>
      </c>
      <c r="G205" s="1"/>
      <c r="H205" s="1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</row>
    <row r="206" spans="1:47" s="4" customFormat="1" ht="21.6" customHeight="1" x14ac:dyDescent="0.25">
      <c r="A206" s="12">
        <v>181</v>
      </c>
      <c r="B206" s="110" t="s">
        <v>137</v>
      </c>
      <c r="C206" s="91" t="s">
        <v>81</v>
      </c>
      <c r="D206" s="92">
        <v>60</v>
      </c>
      <c r="E206" s="10"/>
      <c r="F206" s="11">
        <f t="shared" si="26"/>
        <v>0</v>
      </c>
      <c r="G206" s="1"/>
      <c r="H206" s="1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</row>
    <row r="207" spans="1:47" s="4" customFormat="1" ht="21.6" customHeight="1" x14ac:dyDescent="0.25">
      <c r="A207" s="12">
        <v>182</v>
      </c>
      <c r="B207" s="112" t="s">
        <v>138</v>
      </c>
      <c r="C207" s="91" t="s">
        <v>117</v>
      </c>
      <c r="D207" s="92">
        <v>188</v>
      </c>
      <c r="E207" s="10"/>
      <c r="F207" s="11">
        <f t="shared" si="26"/>
        <v>0</v>
      </c>
      <c r="G207" s="1"/>
      <c r="H207" s="1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</row>
    <row r="208" spans="1:47" s="4" customFormat="1" ht="10.8" customHeight="1" x14ac:dyDescent="0.25">
      <c r="A208" s="12">
        <v>183</v>
      </c>
      <c r="B208" s="109" t="s">
        <v>139</v>
      </c>
      <c r="C208" s="91" t="s">
        <v>117</v>
      </c>
      <c r="D208" s="92">
        <v>50</v>
      </c>
      <c r="E208" s="10"/>
      <c r="F208" s="11">
        <f t="shared" ref="F208:F214" si="27">SUM(D208*E208)</f>
        <v>0</v>
      </c>
      <c r="G208" s="1"/>
      <c r="H208" s="1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</row>
    <row r="209" spans="1:50" s="4" customFormat="1" ht="21.6" customHeight="1" x14ac:dyDescent="0.25">
      <c r="A209" s="12">
        <v>184</v>
      </c>
      <c r="B209" s="109" t="s">
        <v>121</v>
      </c>
      <c r="C209" s="91" t="s">
        <v>117</v>
      </c>
      <c r="D209" s="92">
        <v>140</v>
      </c>
      <c r="E209" s="10"/>
      <c r="F209" s="11">
        <f t="shared" si="27"/>
        <v>0</v>
      </c>
      <c r="G209" s="1"/>
      <c r="H209" s="1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</row>
    <row r="210" spans="1:50" s="4" customFormat="1" ht="10.8" customHeight="1" x14ac:dyDescent="0.25">
      <c r="A210" s="12">
        <v>185</v>
      </c>
      <c r="B210" s="109" t="s">
        <v>140</v>
      </c>
      <c r="C210" s="91" t="s">
        <v>117</v>
      </c>
      <c r="D210" s="92">
        <v>15</v>
      </c>
      <c r="E210" s="10"/>
      <c r="F210" s="11">
        <f t="shared" si="27"/>
        <v>0</v>
      </c>
      <c r="G210" s="1"/>
      <c r="H210" s="1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</row>
    <row r="211" spans="1:50" s="4" customFormat="1" ht="21.6" customHeight="1" x14ac:dyDescent="0.25">
      <c r="A211" s="12">
        <v>186</v>
      </c>
      <c r="B211" s="32" t="s">
        <v>141</v>
      </c>
      <c r="C211" s="91" t="s">
        <v>117</v>
      </c>
      <c r="D211" s="92">
        <v>188</v>
      </c>
      <c r="E211" s="10"/>
      <c r="F211" s="11">
        <f t="shared" si="27"/>
        <v>0</v>
      </c>
      <c r="G211" s="1"/>
      <c r="H211" s="1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</row>
    <row r="212" spans="1:50" s="4" customFormat="1" ht="21.6" customHeight="1" x14ac:dyDescent="0.25">
      <c r="A212" s="12">
        <v>187</v>
      </c>
      <c r="B212" s="112" t="s">
        <v>142</v>
      </c>
      <c r="C212" s="91" t="s">
        <v>117</v>
      </c>
      <c r="D212" s="92">
        <v>140</v>
      </c>
      <c r="E212" s="10"/>
      <c r="F212" s="11">
        <f t="shared" si="27"/>
        <v>0</v>
      </c>
      <c r="G212" s="1"/>
      <c r="H212" s="1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</row>
    <row r="213" spans="1:50" s="4" customFormat="1" ht="21.6" customHeight="1" x14ac:dyDescent="0.25">
      <c r="A213" s="12">
        <v>188</v>
      </c>
      <c r="B213" s="32" t="s">
        <v>143</v>
      </c>
      <c r="C213" s="91" t="s">
        <v>117</v>
      </c>
      <c r="D213" s="92">
        <v>48</v>
      </c>
      <c r="E213" s="10"/>
      <c r="F213" s="11">
        <f t="shared" si="27"/>
        <v>0</v>
      </c>
      <c r="G213" s="1"/>
      <c r="H213" s="1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</row>
    <row r="214" spans="1:50" s="4" customFormat="1" ht="10.8" customHeight="1" x14ac:dyDescent="0.25">
      <c r="A214" s="12">
        <v>189</v>
      </c>
      <c r="B214" s="109" t="s">
        <v>144</v>
      </c>
      <c r="C214" s="91" t="s">
        <v>117</v>
      </c>
      <c r="D214" s="92">
        <v>45</v>
      </c>
      <c r="E214" s="10"/>
      <c r="F214" s="11">
        <f t="shared" si="27"/>
        <v>0</v>
      </c>
      <c r="G214" s="1"/>
      <c r="H214" s="1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</row>
    <row r="215" spans="1:50" s="35" customFormat="1" ht="21.6" customHeight="1" x14ac:dyDescent="0.25">
      <c r="A215" s="12">
        <v>190</v>
      </c>
      <c r="B215" s="24" t="s">
        <v>35</v>
      </c>
      <c r="C215" s="34" t="s">
        <v>37</v>
      </c>
      <c r="D215" s="33">
        <v>1</v>
      </c>
      <c r="E215" s="10"/>
      <c r="F215" s="11">
        <f>SUM(D215*E215)</f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</row>
    <row r="216" spans="1:50" s="4" customFormat="1" ht="10.8" customHeight="1" x14ac:dyDescent="0.25">
      <c r="A216" s="12">
        <v>191</v>
      </c>
      <c r="B216" s="41" t="s">
        <v>76</v>
      </c>
      <c r="C216" s="28" t="s">
        <v>37</v>
      </c>
      <c r="D216" s="29">
        <v>1</v>
      </c>
      <c r="E216" s="10"/>
      <c r="F216" s="11">
        <f t="shared" ref="F216" si="28">SUM(D216*E216)</f>
        <v>0</v>
      </c>
      <c r="G216" s="1"/>
      <c r="H216" s="1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</row>
    <row r="217" spans="1:50" s="4" customFormat="1" ht="10.8" customHeight="1" x14ac:dyDescent="0.25">
      <c r="A217" s="12">
        <v>192</v>
      </c>
      <c r="B217" s="41" t="s">
        <v>34</v>
      </c>
      <c r="C217" s="28" t="s">
        <v>37</v>
      </c>
      <c r="D217" s="29">
        <v>1</v>
      </c>
      <c r="E217" s="10"/>
      <c r="F217" s="11">
        <f t="shared" ref="F217" si="29">SUM(D217*E217)</f>
        <v>0</v>
      </c>
      <c r="G217" s="1"/>
      <c r="H217" s="1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</row>
    <row r="218" spans="1:50" s="23" customFormat="1" ht="12.6" customHeight="1" x14ac:dyDescent="0.25">
      <c r="A218" s="46" t="s">
        <v>22</v>
      </c>
      <c r="B218" s="49"/>
      <c r="C218" s="49"/>
      <c r="D218" s="49"/>
      <c r="E218" s="49"/>
      <c r="F218" s="50"/>
      <c r="G218" s="22"/>
      <c r="H218" s="22"/>
    </row>
    <row r="219" spans="1:50" s="23" customFormat="1" ht="10.8" customHeight="1" x14ac:dyDescent="0.25">
      <c r="A219" s="12">
        <v>193</v>
      </c>
      <c r="B219" s="24" t="s">
        <v>32</v>
      </c>
      <c r="C219" s="18" t="s">
        <v>25</v>
      </c>
      <c r="D219" s="25">
        <v>1</v>
      </c>
      <c r="E219" s="26"/>
      <c r="F219" s="11">
        <f t="shared" ref="F219:F220" si="30">SUM(D219*E219)</f>
        <v>0</v>
      </c>
      <c r="G219" s="22"/>
      <c r="H219" s="22"/>
    </row>
    <row r="220" spans="1:50" s="23" customFormat="1" ht="10.8" customHeight="1" x14ac:dyDescent="0.25">
      <c r="A220" s="12">
        <v>194</v>
      </c>
      <c r="B220" s="24" t="s">
        <v>33</v>
      </c>
      <c r="C220" s="18" t="s">
        <v>26</v>
      </c>
      <c r="D220" s="27">
        <v>0.18</v>
      </c>
      <c r="E220" s="26"/>
      <c r="F220" s="11">
        <f t="shared" si="30"/>
        <v>0</v>
      </c>
      <c r="G220" s="22"/>
    </row>
    <row r="221" spans="1:50" s="4" customFormat="1" ht="12.6" customHeight="1" thickBot="1" x14ac:dyDescent="0.3">
      <c r="A221" s="43" t="s">
        <v>66</v>
      </c>
      <c r="B221" s="44"/>
      <c r="C221" s="44"/>
      <c r="D221" s="44"/>
      <c r="E221" s="45"/>
      <c r="F221" s="21">
        <f>SUM(F186:F220)</f>
        <v>0</v>
      </c>
      <c r="G221" s="1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</row>
    <row r="222" spans="1:50" s="4" customFormat="1" ht="12.6" customHeight="1" x14ac:dyDescent="0.25">
      <c r="A222" s="46" t="s">
        <v>65</v>
      </c>
      <c r="B222" s="47"/>
      <c r="C222" s="47"/>
      <c r="D222" s="47"/>
      <c r="E222" s="47"/>
      <c r="F222" s="48"/>
      <c r="G222" s="1"/>
      <c r="H222" s="1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</row>
    <row r="223" spans="1:50" s="4" customFormat="1" ht="21.6" customHeight="1" x14ac:dyDescent="0.25">
      <c r="A223" s="12">
        <v>195</v>
      </c>
      <c r="B223" s="100" t="s">
        <v>50</v>
      </c>
      <c r="C223" s="101" t="s">
        <v>15</v>
      </c>
      <c r="D223" s="102">
        <v>250</v>
      </c>
      <c r="E223" s="10"/>
      <c r="F223" s="11">
        <f t="shared" ref="F223:F244" si="31">SUM(D223*E223)</f>
        <v>0</v>
      </c>
      <c r="G223" s="1"/>
      <c r="H223" s="1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</row>
    <row r="224" spans="1:50" s="4" customFormat="1" ht="10.8" customHeight="1" x14ac:dyDescent="0.25">
      <c r="A224" s="12">
        <v>196</v>
      </c>
      <c r="B224" s="93" t="s">
        <v>46</v>
      </c>
      <c r="C224" s="91" t="s">
        <v>14</v>
      </c>
      <c r="D224" s="92">
        <v>3</v>
      </c>
      <c r="E224" s="10"/>
      <c r="F224" s="11">
        <f t="shared" si="31"/>
        <v>0</v>
      </c>
      <c r="G224" s="1"/>
      <c r="H224" s="1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</row>
    <row r="225" spans="1:47" s="4" customFormat="1" ht="10.8" customHeight="1" x14ac:dyDescent="0.25">
      <c r="A225" s="12">
        <v>197</v>
      </c>
      <c r="B225" s="99" t="s">
        <v>108</v>
      </c>
      <c r="C225" s="91" t="s">
        <v>57</v>
      </c>
      <c r="D225" s="92">
        <v>280</v>
      </c>
      <c r="E225" s="10"/>
      <c r="F225" s="11">
        <f t="shared" si="31"/>
        <v>0</v>
      </c>
      <c r="G225" s="1"/>
      <c r="H225" s="1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</row>
    <row r="226" spans="1:47" s="4" customFormat="1" ht="10.8" customHeight="1" x14ac:dyDescent="0.25">
      <c r="A226" s="12">
        <v>198</v>
      </c>
      <c r="B226" s="99" t="s">
        <v>109</v>
      </c>
      <c r="C226" s="103" t="s">
        <v>107</v>
      </c>
      <c r="D226" s="92">
        <v>592</v>
      </c>
      <c r="E226" s="10"/>
      <c r="F226" s="11">
        <f t="shared" si="31"/>
        <v>0</v>
      </c>
      <c r="G226" s="1"/>
      <c r="H226" s="1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</row>
    <row r="227" spans="1:47" s="4" customFormat="1" ht="21.6" customHeight="1" x14ac:dyDescent="0.25">
      <c r="A227" s="12">
        <v>199</v>
      </c>
      <c r="B227" s="99" t="s">
        <v>145</v>
      </c>
      <c r="C227" s="103" t="s">
        <v>107</v>
      </c>
      <c r="D227" s="92">
        <v>810</v>
      </c>
      <c r="E227" s="10"/>
      <c r="F227" s="11">
        <f t="shared" si="31"/>
        <v>0</v>
      </c>
      <c r="G227" s="1"/>
      <c r="H227" s="1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</row>
    <row r="228" spans="1:47" s="4" customFormat="1" ht="32.4" customHeight="1" x14ac:dyDescent="0.25">
      <c r="A228" s="12">
        <v>200</v>
      </c>
      <c r="B228" s="99" t="s">
        <v>115</v>
      </c>
      <c r="C228" s="91" t="s">
        <v>57</v>
      </c>
      <c r="D228" s="92">
        <v>255</v>
      </c>
      <c r="E228" s="10"/>
      <c r="F228" s="11">
        <f t="shared" si="31"/>
        <v>0</v>
      </c>
      <c r="G228" s="1"/>
      <c r="H228" s="1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</row>
    <row r="229" spans="1:47" s="4" customFormat="1" ht="21.6" customHeight="1" x14ac:dyDescent="0.25">
      <c r="A229" s="12">
        <v>201</v>
      </c>
      <c r="B229" s="36" t="s">
        <v>116</v>
      </c>
      <c r="C229" s="91" t="s">
        <v>117</v>
      </c>
      <c r="D229" s="92">
        <v>1045</v>
      </c>
      <c r="E229" s="10"/>
      <c r="F229" s="11">
        <f t="shared" si="31"/>
        <v>0</v>
      </c>
      <c r="G229" s="1"/>
      <c r="H229" s="1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</row>
    <row r="230" spans="1:47" s="4" customFormat="1" ht="21.6" customHeight="1" x14ac:dyDescent="0.25">
      <c r="A230" s="12">
        <v>202</v>
      </c>
      <c r="B230" s="39" t="s">
        <v>118</v>
      </c>
      <c r="C230" s="91" t="s">
        <v>81</v>
      </c>
      <c r="D230" s="92">
        <v>215</v>
      </c>
      <c r="E230" s="10"/>
      <c r="F230" s="11">
        <f t="shared" si="31"/>
        <v>0</v>
      </c>
      <c r="G230" s="1"/>
      <c r="H230" s="1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</row>
    <row r="231" spans="1:47" s="4" customFormat="1" ht="21.6" customHeight="1" x14ac:dyDescent="0.25">
      <c r="A231" s="12">
        <v>203</v>
      </c>
      <c r="B231" s="20" t="s">
        <v>52</v>
      </c>
      <c r="C231" s="91" t="s">
        <v>81</v>
      </c>
      <c r="D231" s="92">
        <v>98</v>
      </c>
      <c r="E231" s="10"/>
      <c r="F231" s="11">
        <f t="shared" si="31"/>
        <v>0</v>
      </c>
      <c r="G231" s="1"/>
      <c r="H231" s="1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</row>
    <row r="232" spans="1:47" s="4" customFormat="1" ht="21.6" customHeight="1" x14ac:dyDescent="0.25">
      <c r="A232" s="12">
        <v>204</v>
      </c>
      <c r="B232" s="104" t="s">
        <v>123</v>
      </c>
      <c r="C232" s="105" t="s">
        <v>14</v>
      </c>
      <c r="D232" s="106">
        <v>1</v>
      </c>
      <c r="E232" s="10"/>
      <c r="F232" s="11">
        <f t="shared" si="31"/>
        <v>0</v>
      </c>
      <c r="G232" s="1"/>
      <c r="H232" s="1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</row>
    <row r="233" spans="1:47" s="4" customFormat="1" ht="21.6" customHeight="1" x14ac:dyDescent="0.25">
      <c r="A233" s="12">
        <v>205</v>
      </c>
      <c r="B233" s="110" t="s">
        <v>125</v>
      </c>
      <c r="C233" s="91" t="s">
        <v>81</v>
      </c>
      <c r="D233" s="92">
        <v>34</v>
      </c>
      <c r="E233" s="10"/>
      <c r="F233" s="11">
        <f t="shared" si="31"/>
        <v>0</v>
      </c>
      <c r="G233" s="1"/>
      <c r="H233" s="1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</row>
    <row r="234" spans="1:47" s="4" customFormat="1" ht="21.6" customHeight="1" x14ac:dyDescent="0.25">
      <c r="A234" s="12">
        <v>206</v>
      </c>
      <c r="B234" s="109" t="s">
        <v>121</v>
      </c>
      <c r="C234" s="91" t="s">
        <v>117</v>
      </c>
      <c r="D234" s="92">
        <v>145</v>
      </c>
      <c r="E234" s="10"/>
      <c r="F234" s="11">
        <f t="shared" si="31"/>
        <v>0</v>
      </c>
      <c r="G234" s="1"/>
      <c r="H234" s="1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</row>
    <row r="235" spans="1:47" s="4" customFormat="1" ht="21.6" customHeight="1" x14ac:dyDescent="0.25">
      <c r="A235" s="12">
        <v>207</v>
      </c>
      <c r="B235" s="109" t="s">
        <v>122</v>
      </c>
      <c r="C235" s="91" t="s">
        <v>81</v>
      </c>
      <c r="D235" s="92">
        <v>29</v>
      </c>
      <c r="E235" s="10"/>
      <c r="F235" s="11">
        <f t="shared" si="31"/>
        <v>0</v>
      </c>
      <c r="G235" s="1"/>
      <c r="H235" s="1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</row>
    <row r="236" spans="1:47" s="4" customFormat="1" ht="21.6" customHeight="1" x14ac:dyDescent="0.25">
      <c r="A236" s="12">
        <v>208</v>
      </c>
      <c r="B236" s="104" t="s">
        <v>132</v>
      </c>
      <c r="C236" s="91" t="s">
        <v>14</v>
      </c>
      <c r="D236" s="92">
        <v>1</v>
      </c>
      <c r="E236" s="10"/>
      <c r="F236" s="11">
        <f t="shared" si="31"/>
        <v>0</v>
      </c>
      <c r="G236" s="1"/>
      <c r="H236" s="1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</row>
    <row r="237" spans="1:47" s="4" customFormat="1" ht="21.6" customHeight="1" x14ac:dyDescent="0.25">
      <c r="A237" s="12">
        <v>209</v>
      </c>
      <c r="B237" s="110" t="s">
        <v>125</v>
      </c>
      <c r="C237" s="91" t="s">
        <v>81</v>
      </c>
      <c r="D237" s="92">
        <v>125</v>
      </c>
      <c r="E237" s="10"/>
      <c r="F237" s="11">
        <f t="shared" si="31"/>
        <v>0</v>
      </c>
      <c r="G237" s="1"/>
      <c r="H237" s="1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</row>
    <row r="238" spans="1:47" s="4" customFormat="1" ht="21.6" customHeight="1" x14ac:dyDescent="0.25">
      <c r="A238" s="12">
        <v>210</v>
      </c>
      <c r="B238" s="109" t="s">
        <v>121</v>
      </c>
      <c r="C238" s="91" t="s">
        <v>117</v>
      </c>
      <c r="D238" s="92">
        <v>805</v>
      </c>
      <c r="E238" s="10"/>
      <c r="F238" s="11">
        <f t="shared" si="31"/>
        <v>0</v>
      </c>
      <c r="G238" s="1"/>
      <c r="H238" s="1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</row>
    <row r="239" spans="1:47" s="4" customFormat="1" ht="21.6" customHeight="1" x14ac:dyDescent="0.25">
      <c r="A239" s="12">
        <v>211</v>
      </c>
      <c r="B239" s="109" t="s">
        <v>133</v>
      </c>
      <c r="C239" s="91" t="s">
        <v>81</v>
      </c>
      <c r="D239" s="92">
        <v>147</v>
      </c>
      <c r="E239" s="10"/>
      <c r="F239" s="11">
        <f t="shared" si="31"/>
        <v>0</v>
      </c>
      <c r="G239" s="1"/>
      <c r="H239" s="1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</row>
    <row r="240" spans="1:47" s="4" customFormat="1" ht="21.6" customHeight="1" x14ac:dyDescent="0.25">
      <c r="A240" s="12">
        <v>212</v>
      </c>
      <c r="B240" s="109" t="s">
        <v>131</v>
      </c>
      <c r="C240" s="91" t="s">
        <v>81</v>
      </c>
      <c r="D240" s="92">
        <v>68</v>
      </c>
      <c r="E240" s="10"/>
      <c r="F240" s="11">
        <f t="shared" si="31"/>
        <v>0</v>
      </c>
      <c r="G240" s="1"/>
      <c r="H240" s="1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</row>
    <row r="241" spans="1:50" s="4" customFormat="1" ht="21.6" customHeight="1" x14ac:dyDescent="0.25">
      <c r="A241" s="12">
        <v>213</v>
      </c>
      <c r="B241" s="104" t="s">
        <v>147</v>
      </c>
      <c r="C241" s="91" t="s">
        <v>14</v>
      </c>
      <c r="D241" s="92">
        <v>1</v>
      </c>
      <c r="E241" s="10"/>
      <c r="F241" s="11">
        <f t="shared" si="31"/>
        <v>0</v>
      </c>
      <c r="G241" s="1"/>
      <c r="H241" s="1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</row>
    <row r="242" spans="1:50" s="4" customFormat="1" ht="21.6" customHeight="1" x14ac:dyDescent="0.25">
      <c r="A242" s="12">
        <v>214</v>
      </c>
      <c r="B242" s="109" t="s">
        <v>136</v>
      </c>
      <c r="C242" s="91" t="s">
        <v>81</v>
      </c>
      <c r="D242" s="92">
        <v>170</v>
      </c>
      <c r="E242" s="10"/>
      <c r="F242" s="11">
        <f t="shared" si="31"/>
        <v>0</v>
      </c>
      <c r="G242" s="1"/>
      <c r="H242" s="1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</row>
    <row r="243" spans="1:50" s="4" customFormat="1" ht="21.6" customHeight="1" x14ac:dyDescent="0.25">
      <c r="A243" s="12">
        <v>215</v>
      </c>
      <c r="B243" s="112" t="s">
        <v>138</v>
      </c>
      <c r="C243" s="91" t="s">
        <v>117</v>
      </c>
      <c r="D243" s="92">
        <v>191</v>
      </c>
      <c r="E243" s="10"/>
      <c r="F243" s="11">
        <f t="shared" si="31"/>
        <v>0</v>
      </c>
      <c r="G243" s="1"/>
      <c r="H243" s="1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</row>
    <row r="244" spans="1:50" s="4" customFormat="1" ht="10.8" customHeight="1" x14ac:dyDescent="0.25">
      <c r="A244" s="12">
        <v>216</v>
      </c>
      <c r="B244" s="109" t="s">
        <v>139</v>
      </c>
      <c r="C244" s="91" t="s">
        <v>117</v>
      </c>
      <c r="D244" s="92">
        <v>50</v>
      </c>
      <c r="E244" s="10"/>
      <c r="F244" s="11">
        <f t="shared" si="31"/>
        <v>0</v>
      </c>
      <c r="G244" s="1"/>
      <c r="H244" s="1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</row>
    <row r="245" spans="1:50" s="4" customFormat="1" ht="21.6" customHeight="1" x14ac:dyDescent="0.25">
      <c r="A245" s="12">
        <v>217</v>
      </c>
      <c r="B245" s="109" t="s">
        <v>121</v>
      </c>
      <c r="C245" s="91" t="s">
        <v>117</v>
      </c>
      <c r="D245" s="92">
        <v>145</v>
      </c>
      <c r="E245" s="10"/>
      <c r="F245" s="11">
        <f t="shared" ref="F245:F250" si="32">SUM(D245*E245)</f>
        <v>0</v>
      </c>
      <c r="G245" s="1"/>
      <c r="H245" s="1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</row>
    <row r="246" spans="1:50" s="4" customFormat="1" ht="10.8" customHeight="1" x14ac:dyDescent="0.25">
      <c r="A246" s="12">
        <v>218</v>
      </c>
      <c r="B246" s="109" t="s">
        <v>140</v>
      </c>
      <c r="C246" s="91" t="s">
        <v>117</v>
      </c>
      <c r="D246" s="92">
        <v>15</v>
      </c>
      <c r="E246" s="10"/>
      <c r="F246" s="11">
        <f t="shared" si="32"/>
        <v>0</v>
      </c>
      <c r="G246" s="1"/>
      <c r="H246" s="1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</row>
    <row r="247" spans="1:50" s="4" customFormat="1" ht="21.6" customHeight="1" x14ac:dyDescent="0.25">
      <c r="A247" s="12">
        <v>219</v>
      </c>
      <c r="B247" s="32" t="s">
        <v>141</v>
      </c>
      <c r="C247" s="91" t="s">
        <v>117</v>
      </c>
      <c r="D247" s="92">
        <v>191</v>
      </c>
      <c r="E247" s="10"/>
      <c r="F247" s="11">
        <f t="shared" si="32"/>
        <v>0</v>
      </c>
      <c r="G247" s="1"/>
      <c r="H247" s="1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</row>
    <row r="248" spans="1:50" s="4" customFormat="1" ht="21.6" customHeight="1" x14ac:dyDescent="0.25">
      <c r="A248" s="12">
        <v>220</v>
      </c>
      <c r="B248" s="112" t="s">
        <v>142</v>
      </c>
      <c r="C248" s="91" t="s">
        <v>117</v>
      </c>
      <c r="D248" s="92">
        <v>145</v>
      </c>
      <c r="E248" s="10"/>
      <c r="F248" s="11">
        <f t="shared" si="32"/>
        <v>0</v>
      </c>
      <c r="G248" s="1"/>
      <c r="H248" s="1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</row>
    <row r="249" spans="1:50" s="4" customFormat="1" ht="21.6" customHeight="1" x14ac:dyDescent="0.25">
      <c r="A249" s="12">
        <v>221</v>
      </c>
      <c r="B249" s="32" t="s">
        <v>143</v>
      </c>
      <c r="C249" s="91" t="s">
        <v>117</v>
      </c>
      <c r="D249" s="92">
        <v>48</v>
      </c>
      <c r="E249" s="10"/>
      <c r="F249" s="11">
        <f t="shared" si="32"/>
        <v>0</v>
      </c>
      <c r="G249" s="1"/>
      <c r="H249" s="1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</row>
    <row r="250" spans="1:50" s="4" customFormat="1" ht="10.8" customHeight="1" x14ac:dyDescent="0.25">
      <c r="A250" s="12">
        <v>222</v>
      </c>
      <c r="B250" s="109" t="s">
        <v>144</v>
      </c>
      <c r="C250" s="91" t="s">
        <v>117</v>
      </c>
      <c r="D250" s="92">
        <v>120</v>
      </c>
      <c r="E250" s="10"/>
      <c r="F250" s="11">
        <f t="shared" si="32"/>
        <v>0</v>
      </c>
      <c r="G250" s="1"/>
      <c r="H250" s="1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</row>
    <row r="251" spans="1:50" s="35" customFormat="1" ht="21.6" customHeight="1" x14ac:dyDescent="0.25">
      <c r="A251" s="12">
        <v>223</v>
      </c>
      <c r="B251" s="24" t="s">
        <v>35</v>
      </c>
      <c r="C251" s="34" t="s">
        <v>37</v>
      </c>
      <c r="D251" s="33">
        <v>1</v>
      </c>
      <c r="E251" s="10"/>
      <c r="F251" s="11">
        <f>SUM(D251*E251)</f>
        <v>0</v>
      </c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</row>
    <row r="252" spans="1:50" s="4" customFormat="1" ht="10.8" customHeight="1" x14ac:dyDescent="0.25">
      <c r="A252" s="12">
        <v>224</v>
      </c>
      <c r="B252" s="41" t="s">
        <v>76</v>
      </c>
      <c r="C252" s="28" t="s">
        <v>37</v>
      </c>
      <c r="D252" s="29">
        <v>1</v>
      </c>
      <c r="E252" s="10"/>
      <c r="F252" s="11">
        <f t="shared" ref="F252" si="33">SUM(D252*E252)</f>
        <v>0</v>
      </c>
      <c r="G252" s="1"/>
      <c r="H252" s="1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</row>
    <row r="253" spans="1:50" s="4" customFormat="1" ht="10.8" customHeight="1" x14ac:dyDescent="0.25">
      <c r="A253" s="12">
        <v>225</v>
      </c>
      <c r="B253" s="41" t="s">
        <v>34</v>
      </c>
      <c r="C253" s="28" t="s">
        <v>37</v>
      </c>
      <c r="D253" s="29">
        <v>1</v>
      </c>
      <c r="E253" s="10"/>
      <c r="F253" s="11">
        <f t="shared" ref="F253" si="34">SUM(D253*E253)</f>
        <v>0</v>
      </c>
      <c r="G253" s="1"/>
      <c r="H253" s="1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</row>
    <row r="254" spans="1:50" s="23" customFormat="1" ht="12.6" customHeight="1" x14ac:dyDescent="0.25">
      <c r="A254" s="46" t="s">
        <v>22</v>
      </c>
      <c r="B254" s="49"/>
      <c r="C254" s="49"/>
      <c r="D254" s="49"/>
      <c r="E254" s="49"/>
      <c r="F254" s="50"/>
      <c r="G254" s="22"/>
      <c r="H254" s="22"/>
    </row>
    <row r="255" spans="1:50" s="23" customFormat="1" ht="10.8" customHeight="1" x14ac:dyDescent="0.25">
      <c r="A255" s="12">
        <v>226</v>
      </c>
      <c r="B255" s="24" t="s">
        <v>32</v>
      </c>
      <c r="C255" s="18" t="s">
        <v>25</v>
      </c>
      <c r="D255" s="25">
        <v>1</v>
      </c>
      <c r="E255" s="26"/>
      <c r="F255" s="11">
        <f t="shared" ref="F255:F256" si="35">SUM(D255*E255)</f>
        <v>0</v>
      </c>
      <c r="G255" s="22"/>
      <c r="H255" s="22"/>
    </row>
    <row r="256" spans="1:50" s="23" customFormat="1" ht="10.8" customHeight="1" x14ac:dyDescent="0.25">
      <c r="A256" s="12">
        <v>227</v>
      </c>
      <c r="B256" s="24" t="s">
        <v>33</v>
      </c>
      <c r="C256" s="18" t="s">
        <v>26</v>
      </c>
      <c r="D256" s="27">
        <v>0.1</v>
      </c>
      <c r="E256" s="26"/>
      <c r="F256" s="11">
        <f t="shared" si="35"/>
        <v>0</v>
      </c>
      <c r="G256" s="22"/>
    </row>
    <row r="257" spans="1:195" s="4" customFormat="1" ht="12.6" customHeight="1" thickBot="1" x14ac:dyDescent="0.3">
      <c r="A257" s="43" t="s">
        <v>64</v>
      </c>
      <c r="B257" s="44"/>
      <c r="C257" s="44"/>
      <c r="D257" s="44"/>
      <c r="E257" s="45"/>
      <c r="F257" s="21">
        <f>SUM(F223:F256)</f>
        <v>0</v>
      </c>
      <c r="G257" s="1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</row>
    <row r="258" spans="1:195" ht="15" customHeight="1" x14ac:dyDescent="0.25">
      <c r="A258" s="8"/>
      <c r="C258" s="52" t="s">
        <v>2</v>
      </c>
      <c r="D258" s="53"/>
      <c r="E258" s="54">
        <f>F56+F95+F257+F221+F184+F148+F134</f>
        <v>0</v>
      </c>
      <c r="F258" s="55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  <c r="EE258" s="16"/>
      <c r="EF258" s="16"/>
      <c r="EG258" s="16"/>
      <c r="EH258" s="16"/>
      <c r="EI258" s="16"/>
      <c r="EJ258" s="16"/>
      <c r="EK258" s="16"/>
      <c r="EL258" s="16"/>
      <c r="EM258" s="16"/>
      <c r="EN258" s="16"/>
      <c r="EO258" s="16"/>
      <c r="EP258" s="16"/>
      <c r="EQ258" s="16"/>
      <c r="ER258" s="16"/>
      <c r="ES258" s="16"/>
      <c r="ET258" s="16"/>
      <c r="EU258" s="16"/>
      <c r="EV258" s="16"/>
      <c r="EW258" s="16"/>
      <c r="EX258" s="16"/>
      <c r="EY258" s="16"/>
      <c r="EZ258" s="16"/>
      <c r="FA258" s="16"/>
      <c r="FB258" s="16"/>
      <c r="FC258" s="16"/>
      <c r="FD258" s="16"/>
      <c r="FE258" s="16"/>
      <c r="FF258" s="16"/>
      <c r="FG258" s="16"/>
      <c r="FH258" s="16"/>
      <c r="FI258" s="16"/>
      <c r="FJ258" s="16"/>
      <c r="FK258" s="16"/>
      <c r="FL258" s="16"/>
      <c r="FM258" s="16"/>
      <c r="FN258" s="16"/>
      <c r="FO258" s="16"/>
      <c r="FP258" s="16"/>
      <c r="FQ258" s="16"/>
      <c r="FR258" s="16"/>
      <c r="FS258" s="16"/>
      <c r="FT258" s="16"/>
      <c r="FU258" s="16"/>
      <c r="FV258" s="16"/>
      <c r="FW258" s="16"/>
      <c r="FX258" s="16"/>
      <c r="FY258" s="16"/>
      <c r="FZ258" s="16"/>
      <c r="GA258" s="16"/>
      <c r="GB258" s="16"/>
      <c r="GC258" s="16"/>
      <c r="GD258" s="16"/>
      <c r="GE258" s="16"/>
      <c r="GF258" s="16"/>
      <c r="GG258" s="16"/>
      <c r="GH258" s="16"/>
      <c r="GI258" s="16"/>
      <c r="GJ258" s="16"/>
      <c r="GK258" s="16"/>
      <c r="GL258" s="16"/>
      <c r="GM258" s="16"/>
    </row>
    <row r="259" spans="1:195" ht="15" customHeight="1" x14ac:dyDescent="0.25">
      <c r="A259" s="8"/>
      <c r="C259" s="56" t="s">
        <v>8</v>
      </c>
      <c r="D259" s="57"/>
      <c r="E259" s="58">
        <f>E258*0.2</f>
        <v>0</v>
      </c>
      <c r="F259" s="59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  <c r="EE259" s="16"/>
      <c r="EF259" s="16"/>
      <c r="EG259" s="16"/>
      <c r="EH259" s="16"/>
      <c r="EI259" s="16"/>
      <c r="EJ259" s="16"/>
      <c r="EK259" s="16"/>
      <c r="EL259" s="16"/>
      <c r="EM259" s="16"/>
      <c r="EN259" s="16"/>
      <c r="EO259" s="16"/>
      <c r="EP259" s="16"/>
      <c r="EQ259" s="16"/>
      <c r="ER259" s="16"/>
      <c r="ES259" s="16"/>
      <c r="ET259" s="16"/>
      <c r="EU259" s="16"/>
      <c r="EV259" s="16"/>
      <c r="EW259" s="16"/>
      <c r="EX259" s="16"/>
      <c r="EY259" s="16"/>
      <c r="EZ259" s="16"/>
      <c r="FA259" s="16"/>
      <c r="FB259" s="16"/>
      <c r="FC259" s="16"/>
      <c r="FD259" s="16"/>
      <c r="FE259" s="16"/>
      <c r="FF259" s="16"/>
      <c r="FG259" s="16"/>
      <c r="FH259" s="16"/>
      <c r="FI259" s="16"/>
      <c r="FJ259" s="16"/>
      <c r="FK259" s="16"/>
      <c r="FL259" s="16"/>
      <c r="FM259" s="16"/>
      <c r="FN259" s="16"/>
      <c r="FO259" s="16"/>
      <c r="FP259" s="16"/>
      <c r="FQ259" s="16"/>
      <c r="FR259" s="16"/>
      <c r="FS259" s="16"/>
      <c r="FT259" s="16"/>
      <c r="FU259" s="16"/>
      <c r="FV259" s="16"/>
      <c r="FW259" s="16"/>
      <c r="FX259" s="16"/>
      <c r="FY259" s="16"/>
      <c r="FZ259" s="16"/>
      <c r="GA259" s="16"/>
      <c r="GB259" s="16"/>
      <c r="GC259" s="16"/>
      <c r="GD259" s="16"/>
      <c r="GE259" s="16"/>
      <c r="GF259" s="16"/>
      <c r="GG259" s="16"/>
      <c r="GH259" s="16"/>
      <c r="GI259" s="16"/>
      <c r="GJ259" s="16"/>
      <c r="GK259" s="16"/>
      <c r="GL259" s="16"/>
      <c r="GM259" s="16"/>
    </row>
    <row r="260" spans="1:195" ht="15" customHeight="1" thickBot="1" x14ac:dyDescent="0.3">
      <c r="A260" s="14"/>
      <c r="C260" s="60" t="s">
        <v>0</v>
      </c>
      <c r="D260" s="61"/>
      <c r="E260" s="62">
        <f>E258+E259</f>
        <v>0</v>
      </c>
      <c r="F260" s="63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  <c r="EE260" s="16"/>
      <c r="EF260" s="16"/>
      <c r="EG260" s="16"/>
      <c r="EH260" s="16"/>
      <c r="EI260" s="16"/>
      <c r="EJ260" s="16"/>
      <c r="EK260" s="16"/>
      <c r="EL260" s="16"/>
      <c r="EM260" s="16"/>
      <c r="EN260" s="16"/>
      <c r="EO260" s="16"/>
      <c r="EP260" s="16"/>
      <c r="EQ260" s="16"/>
      <c r="ER260" s="16"/>
      <c r="ES260" s="16"/>
      <c r="ET260" s="16"/>
      <c r="EU260" s="16"/>
      <c r="EV260" s="16"/>
      <c r="EW260" s="16"/>
      <c r="EX260" s="16"/>
      <c r="EY260" s="16"/>
      <c r="EZ260" s="16"/>
      <c r="FA260" s="16"/>
      <c r="FB260" s="16"/>
      <c r="FC260" s="16"/>
      <c r="FD260" s="16"/>
      <c r="FE260" s="16"/>
      <c r="FF260" s="16"/>
      <c r="FG260" s="16"/>
      <c r="FH260" s="16"/>
      <c r="FI260" s="16"/>
      <c r="FJ260" s="16"/>
      <c r="FK260" s="16"/>
      <c r="FL260" s="16"/>
      <c r="FM260" s="16"/>
      <c r="FN260" s="16"/>
      <c r="FO260" s="16"/>
      <c r="FP260" s="16"/>
      <c r="FQ260" s="16"/>
      <c r="FR260" s="16"/>
      <c r="FS260" s="16"/>
      <c r="FT260" s="16"/>
      <c r="FU260" s="16"/>
      <c r="FV260" s="16"/>
      <c r="FW260" s="16"/>
      <c r="FX260" s="16"/>
      <c r="FY260" s="16"/>
      <c r="FZ260" s="16"/>
      <c r="GA260" s="16"/>
      <c r="GB260" s="16"/>
      <c r="GC260" s="16"/>
      <c r="GD260" s="16"/>
      <c r="GE260" s="16"/>
      <c r="GF260" s="16"/>
      <c r="GG260" s="16"/>
      <c r="GH260" s="16"/>
      <c r="GI260" s="16"/>
      <c r="GJ260" s="16"/>
      <c r="GK260" s="16"/>
      <c r="GL260" s="16"/>
      <c r="GM260" s="16"/>
    </row>
    <row r="261" spans="1:195" s="16" customFormat="1" ht="12.75" customHeight="1" x14ac:dyDescent="0.25">
      <c r="A261" s="51" t="s">
        <v>9</v>
      </c>
      <c r="B261" s="51"/>
      <c r="C261" s="51"/>
      <c r="D261" s="51"/>
      <c r="E261" s="51"/>
      <c r="F261" s="51"/>
    </row>
    <row r="262" spans="1:195" s="16" customFormat="1" ht="12.75" customHeight="1" x14ac:dyDescent="0.25">
      <c r="A262" s="51" t="s">
        <v>10</v>
      </c>
      <c r="B262" s="51"/>
      <c r="C262" s="51"/>
      <c r="D262" s="51"/>
      <c r="E262" s="51"/>
      <c r="F262" s="51"/>
    </row>
    <row r="263" spans="1:195" s="16" customFormat="1" ht="12.75" customHeight="1" x14ac:dyDescent="0.25">
      <c r="A263" s="51" t="s">
        <v>11</v>
      </c>
      <c r="B263" s="51"/>
      <c r="C263" s="51"/>
      <c r="D263" s="51"/>
      <c r="E263" s="51"/>
      <c r="F263" s="51"/>
    </row>
    <row r="264" spans="1:195" s="16" customFormat="1" ht="12.75" customHeight="1" x14ac:dyDescent="0.25">
      <c r="A264" s="3"/>
      <c r="B264" s="51" t="s">
        <v>12</v>
      </c>
      <c r="C264" s="51"/>
      <c r="D264" s="51"/>
      <c r="E264" s="51"/>
      <c r="F264" s="51"/>
    </row>
    <row r="265" spans="1:195" s="16" customFormat="1" ht="12.75" customHeight="1" x14ac:dyDescent="0.25">
      <c r="A265" s="51" t="s">
        <v>29</v>
      </c>
      <c r="B265" s="51"/>
      <c r="C265" s="51"/>
      <c r="D265" s="51"/>
      <c r="E265" s="51"/>
      <c r="F265" s="51"/>
    </row>
    <row r="266" spans="1:195" s="16" customFormat="1" ht="12.75" customHeight="1" x14ac:dyDescent="0.25">
      <c r="A266" s="51" t="s">
        <v>20</v>
      </c>
      <c r="B266" s="51"/>
      <c r="C266" s="51"/>
      <c r="D266" s="51"/>
      <c r="E266" s="51"/>
      <c r="F266" s="51"/>
    </row>
    <row r="267" spans="1:195" s="16" customFormat="1" ht="12.75" customHeight="1" x14ac:dyDescent="0.25">
      <c r="A267" s="51" t="s">
        <v>19</v>
      </c>
      <c r="B267" s="51"/>
      <c r="C267" s="51"/>
      <c r="D267" s="51"/>
      <c r="E267" s="51"/>
      <c r="F267" s="51"/>
    </row>
    <row r="268" spans="1:195" s="16" customFormat="1" ht="12.75" customHeight="1" x14ac:dyDescent="0.25">
      <c r="A268" s="3"/>
      <c r="B268" s="51" t="s">
        <v>17</v>
      </c>
      <c r="C268" s="51"/>
      <c r="D268" s="51"/>
      <c r="E268" s="51"/>
      <c r="F268" s="51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</row>
    <row r="269" spans="1:195" s="16" customFormat="1" ht="12.75" customHeight="1" x14ac:dyDescent="0.25">
      <c r="A269" s="51" t="s">
        <v>30</v>
      </c>
      <c r="B269" s="51"/>
      <c r="C269" s="51"/>
      <c r="D269" s="51"/>
      <c r="E269" s="51"/>
      <c r="F269" s="51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</row>
    <row r="270" spans="1:195" s="16" customFormat="1" ht="12.75" customHeight="1" x14ac:dyDescent="0.25">
      <c r="A270" s="3"/>
      <c r="B270" s="51" t="s">
        <v>31</v>
      </c>
      <c r="C270" s="51"/>
      <c r="D270" s="51"/>
      <c r="E270" s="51"/>
      <c r="F270" s="51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</row>
    <row r="271" spans="1:195" s="16" customFormat="1" x14ac:dyDescent="0.25">
      <c r="A271" s="51" t="s">
        <v>21</v>
      </c>
      <c r="B271" s="51"/>
      <c r="C271" s="51"/>
      <c r="D271" s="51"/>
      <c r="E271" s="51"/>
      <c r="F271" s="51"/>
    </row>
    <row r="272" spans="1:195" s="16" customFormat="1" x14ac:dyDescent="0.25">
      <c r="A272" s="3"/>
      <c r="B272" s="51" t="s">
        <v>27</v>
      </c>
      <c r="C272" s="51"/>
      <c r="D272" s="51"/>
      <c r="E272" s="51"/>
      <c r="F272" s="51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 s="2"/>
      <c r="GM272" s="2"/>
    </row>
    <row r="273" spans="1:6" s="16" customFormat="1" x14ac:dyDescent="0.25">
      <c r="A273" s="3"/>
      <c r="B273" s="51" t="s">
        <v>28</v>
      </c>
      <c r="C273" s="51"/>
      <c r="D273" s="51"/>
      <c r="E273" s="51"/>
      <c r="F273" s="51"/>
    </row>
  </sheetData>
  <mergeCells count="49">
    <mergeCell ref="A8:F8"/>
    <mergeCell ref="A56:E56"/>
    <mergeCell ref="A1:F1"/>
    <mergeCell ref="A5:A7"/>
    <mergeCell ref="B5:B7"/>
    <mergeCell ref="C5:C7"/>
    <mergeCell ref="D5:D6"/>
    <mergeCell ref="E5:E7"/>
    <mergeCell ref="F5:F7"/>
    <mergeCell ref="A52:F52"/>
    <mergeCell ref="A9:F9"/>
    <mergeCell ref="A36:F36"/>
    <mergeCell ref="B273:F273"/>
    <mergeCell ref="B272:F272"/>
    <mergeCell ref="A271:F271"/>
    <mergeCell ref="B270:F270"/>
    <mergeCell ref="A269:F269"/>
    <mergeCell ref="B268:F268"/>
    <mergeCell ref="C258:D258"/>
    <mergeCell ref="E258:F258"/>
    <mergeCell ref="C259:D259"/>
    <mergeCell ref="E259:F259"/>
    <mergeCell ref="C260:D260"/>
    <mergeCell ref="E260:F260"/>
    <mergeCell ref="A267:F267"/>
    <mergeCell ref="A266:F266"/>
    <mergeCell ref="A265:F265"/>
    <mergeCell ref="B264:F264"/>
    <mergeCell ref="A263:F263"/>
    <mergeCell ref="A262:F262"/>
    <mergeCell ref="A261:F261"/>
    <mergeCell ref="A96:F96"/>
    <mergeCell ref="A131:F131"/>
    <mergeCell ref="A134:E134"/>
    <mergeCell ref="A135:F135"/>
    <mergeCell ref="A145:F145"/>
    <mergeCell ref="A148:E148"/>
    <mergeCell ref="A149:F149"/>
    <mergeCell ref="A181:F181"/>
    <mergeCell ref="A184:E184"/>
    <mergeCell ref="A185:F185"/>
    <mergeCell ref="A218:F218"/>
    <mergeCell ref="A221:E221"/>
    <mergeCell ref="A222:F222"/>
    <mergeCell ref="A254:F254"/>
    <mergeCell ref="A257:E257"/>
    <mergeCell ref="A57:F57"/>
    <mergeCell ref="A92:F92"/>
    <mergeCell ref="A95:E95"/>
  </mergeCells>
  <phoneticPr fontId="2" type="noConversion"/>
  <conditionalFormatting sqref="A52">
    <cfRule type="cellIs" dxfId="13" priority="344" stopIfTrue="1" operator="equal">
      <formula>0</formula>
    </cfRule>
  </conditionalFormatting>
  <conditionalFormatting sqref="A92">
    <cfRule type="cellIs" dxfId="12" priority="49" stopIfTrue="1" operator="equal">
      <formula>0</formula>
    </cfRule>
  </conditionalFormatting>
  <conditionalFormatting sqref="A131">
    <cfRule type="cellIs" dxfId="11" priority="15" stopIfTrue="1" operator="equal">
      <formula>0</formula>
    </cfRule>
  </conditionalFormatting>
  <conditionalFormatting sqref="A145">
    <cfRule type="cellIs" dxfId="10" priority="13" stopIfTrue="1" operator="equal">
      <formula>0</formula>
    </cfRule>
  </conditionalFormatting>
  <conditionalFormatting sqref="A181">
    <cfRule type="cellIs" dxfId="9" priority="11" stopIfTrue="1" operator="equal">
      <formula>0</formula>
    </cfRule>
  </conditionalFormatting>
  <conditionalFormatting sqref="A218">
    <cfRule type="cellIs" dxfId="8" priority="9" stopIfTrue="1" operator="equal">
      <formula>0</formula>
    </cfRule>
  </conditionalFormatting>
  <conditionalFormatting sqref="A254">
    <cfRule type="cellIs" dxfId="7" priority="7" stopIfTrue="1" operator="equal">
      <formula>0</formula>
    </cfRule>
  </conditionalFormatting>
  <conditionalFormatting sqref="D10">
    <cfRule type="cellIs" dxfId="5" priority="17" stopIfTrue="1" operator="equal">
      <formula>0</formula>
    </cfRule>
  </conditionalFormatting>
  <conditionalFormatting sqref="B64">
    <cfRule type="cellIs" dxfId="4" priority="5" stopIfTrue="1" operator="equal">
      <formula>0</formula>
    </cfRule>
  </conditionalFormatting>
  <conditionalFormatting sqref="B105">
    <cfRule type="cellIs" dxfId="3" priority="4" stopIfTrue="1" operator="equal">
      <formula>0</formula>
    </cfRule>
  </conditionalFormatting>
  <conditionalFormatting sqref="B157">
    <cfRule type="cellIs" dxfId="2" priority="3" stopIfTrue="1" operator="equal">
      <formula>0</formula>
    </cfRule>
  </conditionalFormatting>
  <conditionalFormatting sqref="B194">
    <cfRule type="cellIs" dxfId="1" priority="2" stopIfTrue="1" operator="equal">
      <formula>0</formula>
    </cfRule>
  </conditionalFormatting>
  <conditionalFormatting sqref="B23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6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2023-10-30T10:11:05Z</dcterms:modified>
</cp:coreProperties>
</file>